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6" Type="http://schemas.microsoft.com/office/2020/02/relationships/classificationlabels" Target="docMetadata/LabelInfo.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J:\Spatial Planning - Policy\008 - EVIDENCE BASE and Topic Papers\003 - Infrastructure\002 - IDP\Web\"/>
    </mc:Choice>
  </mc:AlternateContent>
  <bookViews>
    <workbookView xWindow="-23676" yWindow="1500" windowWidth="23328" windowHeight="11328"/>
  </bookViews>
  <sheets>
    <sheet name="Master Public " sheetId="7" r:id="rId1"/>
  </sheets>
  <definedNames>
    <definedName name="_xlnm._FilterDatabase" localSheetId="0" hidden="1">'Master Public '!$A$2:$AR$197</definedName>
    <definedName name="Date" comment="{&quot;SkabelonDesign&quot;:{&quot;type&quot;:&quot;Text&quot;,&quot;binding&quot;:&quot;Doc.Prop.Date&quot;}}">#REF!</definedName>
    <definedName name="Job_Number_Initials" comment="{&quot;SkabelonDesign&quot;:{&quot;type&quot;:&quot;Text&quot;,&quot;binding&quot;:&quot;Doc.Prop.JobNo_Initials&quot;}}">#REF!</definedName>
    <definedName name="Job_Title" comment="{&quot;SkabelonDesign&quot;:{&quot;type&quot;:&quot;Text&quot;,&quot;binding&quot;:&quot;Doc.Prop.JobTitle&quot;}}">#REF!</definedName>
    <definedName name="_xlnm.Print_Area" localSheetId="0">'Master Public '!$B$2:$AR$197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8" i="7" l="1"/>
  <c r="Q17" i="7"/>
  <c r="Q16" i="7"/>
  <c r="Q102" i="7"/>
  <c r="Q103" i="7"/>
  <c r="Q104" i="7"/>
  <c r="Q101" i="7"/>
  <c r="P176" i="7"/>
  <c r="Q176" i="7" s="1"/>
  <c r="P164" i="7"/>
  <c r="Q164" i="7" s="1"/>
  <c r="P145" i="7"/>
  <c r="Q145" i="7" s="1"/>
  <c r="Q144" i="7"/>
  <c r="Q143" i="7"/>
  <c r="Q141" i="7"/>
  <c r="P140" i="7"/>
  <c r="Q140" i="7" s="1"/>
  <c r="Q139" i="7"/>
  <c r="P137" i="7"/>
  <c r="Q137" i="7" s="1"/>
  <c r="P136" i="7"/>
  <c r="Q136" i="7" s="1"/>
  <c r="O134" i="7"/>
  <c r="N134" i="7"/>
  <c r="P135" i="7"/>
  <c r="Q106" i="7"/>
  <c r="P134" i="7" l="1"/>
  <c r="Q78" i="7" l="1"/>
  <c r="P15" i="7"/>
  <c r="Q80" i="7" l="1"/>
  <c r="Q21" i="7"/>
  <c r="Q76" i="7" l="1"/>
  <c r="P142" i="7" l="1"/>
  <c r="P61" i="7" l="1"/>
  <c r="Q95" i="7" l="1"/>
  <c r="Q37" i="7" l="1"/>
  <c r="Q38" i="7"/>
  <c r="Q39" i="7"/>
  <c r="Q40" i="7"/>
  <c r="Q41" i="7"/>
  <c r="Q42" i="7"/>
  <c r="Q43" i="7"/>
  <c r="Q44" i="7"/>
  <c r="Q45" i="7"/>
  <c r="Q46" i="7"/>
  <c r="Q47" i="7"/>
  <c r="Q12" i="7" l="1"/>
  <c r="Q154" i="7" l="1"/>
  <c r="Q153" i="7"/>
  <c r="Q152" i="7"/>
  <c r="Q151" i="7"/>
  <c r="Q150" i="7"/>
  <c r="Q149" i="7"/>
  <c r="Q148" i="7"/>
  <c r="Q147" i="7"/>
  <c r="Q146" i="7"/>
  <c r="Q142" i="7"/>
  <c r="Q138" i="7"/>
  <c r="Q135" i="7"/>
  <c r="Q134" i="7"/>
  <c r="P133" i="7"/>
  <c r="Q133" i="7" s="1"/>
  <c r="Q132" i="7"/>
  <c r="Q131" i="7"/>
  <c r="P130" i="7"/>
  <c r="Q130" i="7" s="1"/>
  <c r="Q129" i="7"/>
  <c r="Q128" i="7"/>
  <c r="Q127" i="7"/>
  <c r="P125" i="7"/>
  <c r="Q125" i="7" s="1"/>
  <c r="P124" i="7"/>
  <c r="Q124" i="7" s="1"/>
  <c r="P123" i="7"/>
  <c r="Q123" i="7" s="1"/>
  <c r="P122" i="7"/>
  <c r="Q122" i="7" s="1"/>
  <c r="P121" i="7"/>
  <c r="Q121" i="7" s="1"/>
  <c r="P120" i="7"/>
  <c r="Q120" i="7" s="1"/>
  <c r="P119" i="7"/>
  <c r="Q119" i="7" s="1"/>
  <c r="P118" i="7"/>
  <c r="Q118" i="7" s="1"/>
  <c r="P117" i="7"/>
  <c r="Q117" i="7" s="1"/>
  <c r="P116" i="7"/>
  <c r="Q116" i="7" s="1"/>
  <c r="P115" i="7"/>
  <c r="Q115" i="7" s="1"/>
  <c r="Q113" i="7"/>
  <c r="P110" i="7"/>
  <c r="P109" i="7"/>
  <c r="P108" i="7"/>
  <c r="Q100" i="7"/>
  <c r="Q98" i="7"/>
  <c r="Q97" i="7"/>
  <c r="Q96" i="7"/>
  <c r="Q94" i="7"/>
  <c r="P92" i="7"/>
  <c r="Q83" i="7"/>
  <c r="Q82" i="7"/>
  <c r="P81" i="7"/>
  <c r="Q81" i="7" s="1"/>
  <c r="Q79" i="7"/>
  <c r="Q77" i="7"/>
  <c r="Q75" i="7"/>
  <c r="P63" i="7"/>
  <c r="Q63" i="7" s="1"/>
  <c r="Q62" i="7"/>
  <c r="Q61" i="7"/>
  <c r="Q60" i="7"/>
  <c r="Q59" i="7"/>
  <c r="Q58" i="7"/>
  <c r="Q57" i="7"/>
  <c r="Q56" i="7"/>
  <c r="Q55" i="7"/>
  <c r="Q54" i="7"/>
  <c r="Q53" i="7"/>
  <c r="Q52" i="7"/>
  <c r="Q51" i="7"/>
  <c r="Q50" i="7"/>
  <c r="Q49" i="7"/>
  <c r="Q48" i="7"/>
  <c r="Q36" i="7"/>
  <c r="Q35" i="7"/>
  <c r="Q30" i="7"/>
  <c r="Q29" i="7"/>
  <c r="Q28" i="7"/>
  <c r="Q27" i="7"/>
  <c r="Q26" i="7"/>
  <c r="Q25" i="7"/>
  <c r="Q24" i="7"/>
  <c r="Q23" i="7"/>
  <c r="Q33" i="7"/>
  <c r="Q32" i="7"/>
  <c r="Q31" i="7"/>
  <c r="Q15" i="7"/>
  <c r="Q14" i="7"/>
  <c r="Q13" i="7"/>
  <c r="Q11" i="7"/>
  <c r="Q10" i="7"/>
  <c r="Q9" i="7"/>
  <c r="Q8" i="7"/>
  <c r="Q7" i="7"/>
  <c r="Q6" i="7"/>
  <c r="Q5" i="7"/>
  <c r="Q4" i="7"/>
  <c r="Q3" i="7"/>
</calcChain>
</file>

<file path=xl/sharedStrings.xml><?xml version="1.0" encoding="utf-8"?>
<sst xmlns="http://schemas.openxmlformats.org/spreadsheetml/2006/main" count="3714" uniqueCount="655">
  <si>
    <t>Project Cost</t>
  </si>
  <si>
    <t>Contributing sites</t>
  </si>
  <si>
    <t>Ref</t>
  </si>
  <si>
    <t>District</t>
  </si>
  <si>
    <t>Topic</t>
  </si>
  <si>
    <t>Sub Topic</t>
  </si>
  <si>
    <t>Project Name</t>
  </si>
  <si>
    <t>Project Description</t>
  </si>
  <si>
    <t>Parish</t>
  </si>
  <si>
    <t>Location / Settlement / Corridor</t>
  </si>
  <si>
    <t>Major Site (if relevant)</t>
  </si>
  <si>
    <t>Infrastructure Provider</t>
  </si>
  <si>
    <t>Delivery Period</t>
  </si>
  <si>
    <t>Low</t>
  </si>
  <si>
    <t>High</t>
  </si>
  <si>
    <t>Estimated Cost</t>
  </si>
  <si>
    <t>Cost to be apportioned</t>
  </si>
  <si>
    <t>Funding Source</t>
  </si>
  <si>
    <t>Priority</t>
  </si>
  <si>
    <t>Site Allocations (Broad Locations) - North St Albans</t>
  </si>
  <si>
    <t>Site Allocations (Broad Locations) - North East Harpenden</t>
  </si>
  <si>
    <t>Site Allocations (Broad Locations) - West Redbourn</t>
  </si>
  <si>
    <t>Site Allocations (Broad Locations) - East St Albans</t>
  </si>
  <si>
    <t>Site Allocations (Broad Locations) - Glinwell, Hatfield Road, St Albans</t>
  </si>
  <si>
    <t>Site Allocations (Broad Locations) - West of London Colney</t>
  </si>
  <si>
    <t>Site Allocations (Broad Locations) - North West Harpenden</t>
  </si>
  <si>
    <t>Site Allocations (Broad Locations) - Harper Lane, north of Radlett</t>
  </si>
  <si>
    <t>Site Allocations (Hemel Garden Communities) - North Hemel Hempstead</t>
  </si>
  <si>
    <t>Site Allocations (Hemel Garden Communities) - East Hemel Hempstead (North)</t>
  </si>
  <si>
    <t>Site Allocations (Hemel Garden Communities) - East Hemel Hempstead (South)</t>
  </si>
  <si>
    <t>Site Allocations (Harpenden Rural Parish)</t>
  </si>
  <si>
    <t>Site Allocations (Harpenden Town Parish)</t>
  </si>
  <si>
    <t>Site Allocations (Wheathampstead Parish)</t>
  </si>
  <si>
    <t>Site Allocations (Sandridge Parish)</t>
  </si>
  <si>
    <t>Site Allocations (Colney Heath Parish)</t>
  </si>
  <si>
    <t>Site Allocations (London Colney Parish)</t>
  </si>
  <si>
    <t>Site Allocations (St Stephen Parish)</t>
  </si>
  <si>
    <t>Site Allocations (St Michael Parish)</t>
  </si>
  <si>
    <t>Site Allocations (Redbourn Parish)</t>
  </si>
  <si>
    <t>Source</t>
  </si>
  <si>
    <t>St Albans City &amp; District Council</t>
  </si>
  <si>
    <t>Education</t>
  </si>
  <si>
    <t>Primary School</t>
  </si>
  <si>
    <t>New Primary School with Early Years provision at West of Chiswell Green</t>
  </si>
  <si>
    <t xml:space="preserve">A 2FE Primary School including Early Years to serve the new community </t>
  </si>
  <si>
    <t xml:space="preserve">St Stephen </t>
  </si>
  <si>
    <t>Chiswell Green</t>
  </si>
  <si>
    <t>N/A</t>
  </si>
  <si>
    <t>Hertfordshire County Council</t>
  </si>
  <si>
    <t>2025+</t>
  </si>
  <si>
    <t>TBC</t>
  </si>
  <si>
    <t xml:space="preserve">Developer Contributions </t>
  </si>
  <si>
    <t>Essential</t>
  </si>
  <si>
    <t>ü</t>
  </si>
  <si>
    <t>Costs have been indexed to BCIS 1Q 2024</t>
  </si>
  <si>
    <t>Hertfordshire County Council 2024</t>
  </si>
  <si>
    <t>St Albans City Primary School Site</t>
  </si>
  <si>
    <t>St Albans (unparished)</t>
  </si>
  <si>
    <t>Ariston</t>
  </si>
  <si>
    <t>2040+</t>
  </si>
  <si>
    <t>A 3FE primary school, including Early Years provision, to serve the new community.</t>
  </si>
  <si>
    <t>Redbourn</t>
  </si>
  <si>
    <t>North Hemel Hempstead</t>
  </si>
  <si>
    <t>2030+</t>
  </si>
  <si>
    <t>New Primary School Provision with Early Years at East Hemel Hempstead (North)</t>
  </si>
  <si>
    <t>East Hemel Hempstead (North)</t>
  </si>
  <si>
    <t>Secondary School</t>
  </si>
  <si>
    <t>New Secondary School Provision at East Hemel Hempstead (North)</t>
  </si>
  <si>
    <t xml:space="preserve">Redbourn </t>
  </si>
  <si>
    <t>2035+</t>
  </si>
  <si>
    <t>New Primary School with Early Years at North St Albans</t>
  </si>
  <si>
    <t>A 2FE primary school, including Early Years provision, to serve the new community</t>
  </si>
  <si>
    <t>St Albans</t>
  </si>
  <si>
    <t>North St Albans</t>
  </si>
  <si>
    <t>New Primary School with Early Years at North East Harpenden</t>
  </si>
  <si>
    <t>A site for and appropriate contributions towards a 2 FE primary school, including Early Years provision.</t>
  </si>
  <si>
    <t xml:space="preserve">Harpenden Town </t>
  </si>
  <si>
    <t>Harpenden</t>
  </si>
  <si>
    <t>North East Harpenden</t>
  </si>
  <si>
    <t xml:space="preserve"> </t>
  </si>
  <si>
    <t>New Primary School with Early Years at West Redbourn</t>
  </si>
  <si>
    <t>A new primary school or contributions to expand the existing primary school, including Early Years provision, to serve the new community.</t>
  </si>
  <si>
    <t>West Redbourn</t>
  </si>
  <si>
    <t>New Primary School with Early Years at East St Albans</t>
  </si>
  <si>
    <t>A 2FE primary school, including Early Years provision, to serve the new community.</t>
  </si>
  <si>
    <t>Sandridge</t>
  </si>
  <si>
    <t>East St Albans</t>
  </si>
  <si>
    <t>One new 3FE and one new 2FE primary schools, including Early Years provision, to serve the new community</t>
  </si>
  <si>
    <t xml:space="preserve">St Michael </t>
  </si>
  <si>
    <t>East Hemel Hempstead (South)</t>
  </si>
  <si>
    <t xml:space="preserve"> A site for, and appropriate contributions towards, an 8FE secondary school site within nearby Oaklands land ownership fronting onto Hatfield Road.</t>
  </si>
  <si>
    <t>New Secondary School at West of London Colney</t>
  </si>
  <si>
    <t>A site for, and appropriate contributions towards, an 8FE secondary school site within adjoining HCC land ownership.</t>
  </si>
  <si>
    <t>London Colney</t>
  </si>
  <si>
    <t>West of London Colney</t>
  </si>
  <si>
    <t>SEND</t>
  </si>
  <si>
    <t>Multiple</t>
  </si>
  <si>
    <t>District-wide</t>
  </si>
  <si>
    <t>Specialist Resource Provision within mainstream Secondary School setting</t>
  </si>
  <si>
    <t>Potential to look at an SRP provision (usually 20 places) in at least at one of the secondary schools, subject to future updates of the SEND Strategy in 2025</t>
  </si>
  <si>
    <t>SEND support required for 20 students as per description @ £6000/pupil.</t>
  </si>
  <si>
    <t>Specialist Resource Provision within mainstream Primary School Setting</t>
  </si>
  <si>
    <t>Potential to look at an SRP provision (usually 12 places) in at least at one of the primary schools, subject to future updates of the SEND Strategy in 2025</t>
  </si>
  <si>
    <t>SEND support required for 12 students as per description @ £6000/pupil.</t>
  </si>
  <si>
    <t>Colney Heath</t>
  </si>
  <si>
    <t>Healthcare</t>
  </si>
  <si>
    <t>Primary Healthcare</t>
  </si>
  <si>
    <t>NHS</t>
  </si>
  <si>
    <t>NHS Estate Transformation Technology Fund, stakeholder engagement in May 2023</t>
  </si>
  <si>
    <t>Midway (St Albans) Surgery Expansion</t>
  </si>
  <si>
    <t>Midway Surgery (St Albans) Extension:  In January 2022, the Primary Care Commissioning Committee (PCCC) gave approval to PIDs that was submitted by Midway Surgery in St Albans, to work up their development plans to extend, improve or relocate the premises. The funding streams will be determined as the projects advance.</t>
  </si>
  <si>
    <t>St Stephen</t>
  </si>
  <si>
    <t>On hold due to financial viability, reliant on external (inc S106) funding</t>
  </si>
  <si>
    <t>2025-2030</t>
  </si>
  <si>
    <t>Healthcare Infrastructure investment to support development at North St Albans</t>
  </si>
  <si>
    <t xml:space="preserve">Associated Healthcare Provision (i.e. GP provision) requirements to support development at North St Albans, including consideration for 'acute care hub' across St Albans. </t>
  </si>
  <si>
    <t>2025-2041</t>
  </si>
  <si>
    <t>St Albans City and District Council</t>
  </si>
  <si>
    <t>Healthcare Infrastructure investment to support development at North East Harpenden</t>
  </si>
  <si>
    <t xml:space="preserve">Associated Healthcare Provision (i.e. GP provision) requirements to support development a north East Harpenden, including consideration for 'acute care hub' across Harpenden. </t>
  </si>
  <si>
    <t>Healthcare Infrastructure investment to support development at West Redbourn</t>
  </si>
  <si>
    <t>Associated Healthcare Provision (i.e. GP provision) requirements to support development at West Redbourn</t>
  </si>
  <si>
    <t>Healthcare Infrastructure investment to support development at East St Albans</t>
  </si>
  <si>
    <t>Associated Healthcare Provision (i.e. GP provision) requirements to support development at East St Albans</t>
  </si>
  <si>
    <t>Healthcare Infrastructure investment to support development at Glinwell, Hatfield Road</t>
  </si>
  <si>
    <t>Associated Healthcare Provision (i.e. GP provision) requirements to support development at Glinwell, Hatfield Road</t>
  </si>
  <si>
    <t>Glinwell, East Hatfield</t>
  </si>
  <si>
    <t>Healthcare Infrastructure investment to support development at West of London Colney</t>
  </si>
  <si>
    <t>Associated Healthcare Provision (i.e. GP provision) requirements to support development at West of London Colney.</t>
  </si>
  <si>
    <t>Healthcare Infrastructure investment to support development at North West Harpenden</t>
  </si>
  <si>
    <t>Associated Healthcare Provision (i.e. GP provision) requirements to support development at North West Harpenden</t>
  </si>
  <si>
    <t>North West Harpenden</t>
  </si>
  <si>
    <t>Healthcare Infrastructure investment to support development at Harper Lane, North of Radlett</t>
  </si>
  <si>
    <t>Associated Healthcare Provision (i.e. GP provision) requirements to support development at Harper Lane, North of Radlett</t>
  </si>
  <si>
    <t>Radlett</t>
  </si>
  <si>
    <t>Harper Lane, North of Radlett</t>
  </si>
  <si>
    <t>Healthcare Infrastructure investment to support development at North Hemel Hempstead</t>
  </si>
  <si>
    <t>Healthcare Infrastructure investment to support development at East Hemel Hempstead (North)</t>
  </si>
  <si>
    <t>Healthcare Infrastructure investment to support development at East Hemel Hempstead (South)</t>
  </si>
  <si>
    <t>2029-2041</t>
  </si>
  <si>
    <t>2028-2041</t>
  </si>
  <si>
    <t>2031-2041</t>
  </si>
  <si>
    <t>St Albans City and District Council Regulation 18 Local Plan Appendix 4b</t>
  </si>
  <si>
    <t>Community Facilities</t>
  </si>
  <si>
    <t>Sports and Leisure</t>
  </si>
  <si>
    <t xml:space="preserve">Demolition of Amenbury Pavilion and replacement with one consolidated new pavilion in Rothamsted Park. </t>
  </si>
  <si>
    <t>Harpenden Town Council</t>
  </si>
  <si>
    <t xml:space="preserve">Desirable </t>
  </si>
  <si>
    <t>Stakeholder engagement in May 2023, and Harpenden Town Council's Rothamsted Park Management Plan</t>
  </si>
  <si>
    <t>Refurbishment of Cunningham Hill</t>
  </si>
  <si>
    <t xml:space="preserve">No info available to produce a cost; however, assumed it to contain a  team changing room plus officials. The area assumed to be 75m2 @ £3,600/m2. </t>
  </si>
  <si>
    <t>2019 Playing Pitch Strategy Update (2019),Stakeholder engagement in May 2023 &amp; St Albans City and District Council Infrastructure Delivery Plan (2018)</t>
  </si>
  <si>
    <t>Refurbishment of William Bird Pavilion</t>
  </si>
  <si>
    <t>2019 Playing Pitch Strategy Update (2019), Stakeholder engagement in May 2023 &amp; St Albans City and District Council Infrastructure Delivery Plan (2018)</t>
  </si>
  <si>
    <t xml:space="preserve">Sports provision to support development at North St Albans </t>
  </si>
  <si>
    <t xml:space="preserve">Sports provision to support development at North East Harpenden </t>
  </si>
  <si>
    <t xml:space="preserve">Sports provision to support development at West Redbourn </t>
  </si>
  <si>
    <t>2031-2040</t>
  </si>
  <si>
    <t xml:space="preserve">Sports provision to support development at East St Albans </t>
  </si>
  <si>
    <t>2031-2038</t>
  </si>
  <si>
    <t xml:space="preserve">Sports provision to support development at Glinwell, Hatfield Road, St Albans </t>
  </si>
  <si>
    <t>2030-2038</t>
  </si>
  <si>
    <t>Sports provision to support development at West of London Colney</t>
  </si>
  <si>
    <t>2030-2036</t>
  </si>
  <si>
    <t>Sports provision to support development at North West Harpenden</t>
  </si>
  <si>
    <t>Sports provision to support development at Harper Lane, north of Radlett</t>
  </si>
  <si>
    <t>2030-2035</t>
  </si>
  <si>
    <t>Sports provision to support development at North Hemel Hempstead</t>
  </si>
  <si>
    <t>Sports provision to support development at East Hemel Hempstead (North)</t>
  </si>
  <si>
    <t>Sports provision to support development at East Hemel Hempstead (South)</t>
  </si>
  <si>
    <t>Youth Provision</t>
  </si>
  <si>
    <t>Hertfordshire County Council Services for Young People / St Albans City and District Council</t>
  </si>
  <si>
    <t>Library</t>
  </si>
  <si>
    <t>Expansion of Marshalswick Library</t>
  </si>
  <si>
    <t>The potential allocations on land at the North of St Albans, and East St Albans will impact the Marshalswick Library, which is already over-capacity, and too small for existing use. The public floorspace needs to be increased to ensure that the service offer can meet the needs of both the existing, and future community.</t>
  </si>
  <si>
    <t>North of St Albans / East St Albans</t>
  </si>
  <si>
    <t>2033-2037</t>
  </si>
  <si>
    <t xml:space="preserve">Existing library building assumed to be 234m2. Expansion assumed @ 50% of the current; therefore 117m2. Rates used of refurbing existing is £3,190 and for extension is £4,388. </t>
  </si>
  <si>
    <t>Stakeholder engagement with HCC in April 2024</t>
  </si>
  <si>
    <t>Community</t>
  </si>
  <si>
    <t>St Albans City and District Council and Parish Councils</t>
  </si>
  <si>
    <t>Developer</t>
  </si>
  <si>
    <t>Associated community infrastructure requirements to support development at North Hemel Hempstead</t>
  </si>
  <si>
    <t>Associated community infrastructure requirements to support development at East Hemel Hempstead (North)</t>
  </si>
  <si>
    <t>Associated community infrastructure requirements to support development at East Hemel Hempstead (South)</t>
  </si>
  <si>
    <t>Community  Infrastructure investment to support development at North St Albans</t>
  </si>
  <si>
    <t>Associated community infrastructure requirements to support development at North St Albans</t>
  </si>
  <si>
    <t>Community  Infrastructure investment to support development at North East Harpenden</t>
  </si>
  <si>
    <t xml:space="preserve">Associated community infrastructure requirements to support development at North East Harpenden </t>
  </si>
  <si>
    <t>Community  Infrastructure investment to support development at West Redbourn</t>
  </si>
  <si>
    <t>Associated community infrastructure requirements to support development at West Redbourn</t>
  </si>
  <si>
    <t>Community  Infrastructure investment to support development at East St Albans</t>
  </si>
  <si>
    <t>Associated community infrastructure requirements to support development at East St Albans</t>
  </si>
  <si>
    <t xml:space="preserve">Sandridge </t>
  </si>
  <si>
    <t>Community  Infrastructure investment to support development at Glinwell, Hatfield Road</t>
  </si>
  <si>
    <t>Associated community infrastructure requirements to support development at Glinwell, Hatfield Road</t>
  </si>
  <si>
    <t>Community  Infrastructure investment to support development at West of London Colney</t>
  </si>
  <si>
    <t>Associated community infrastructure requirements to support development at West of London Colney.</t>
  </si>
  <si>
    <t>Community  Infrastructure investment to support development at North West Harpenden</t>
  </si>
  <si>
    <t>Associated community infrastructure requirements to support development at North West Harpenden</t>
  </si>
  <si>
    <t>Community  Infrastructure investment to support development at Harper Lane, North of Radlett</t>
  </si>
  <si>
    <t>Associated community infrastructure requirements to support development at Harper Lane, North of Radlett</t>
  </si>
  <si>
    <t>Green Infrastructure</t>
  </si>
  <si>
    <t>Strategic Green  Infrastructure</t>
  </si>
  <si>
    <t>St Albans City and District Council Wide</t>
  </si>
  <si>
    <t>St Albans City and District Council &amp; Hertfordshire County Council</t>
  </si>
  <si>
    <t>SACDC Green Infrastructure Plan &amp; St Albans City and District Council Infrastructure Delivery Plan (2018), and stakeholder engagement with HCC &amp; SACDC in May 2023</t>
  </si>
  <si>
    <t>Hertfordshire Rights of Way Improvement Plan</t>
  </si>
  <si>
    <t>Hertfordshire Rights of Way Improvement Plan  (RoWIP) - includes a local scale Rights of Way Improvement Plan for SACDC, outlining suggestions for future specific enhancements to the existing rights of way network, with schemes located at growth locations.</t>
  </si>
  <si>
    <t>Local Green Infrastructure</t>
  </si>
  <si>
    <t>New SANG site at Jersey Farm Open Space</t>
  </si>
  <si>
    <t>Creation of a new Suitable Alternative Natural Greenspace (SANG) site in response to parts of Redbourn being in the Zone of Influence of the Chilterns Beechwoods Special Area of Conservation</t>
  </si>
  <si>
    <t xml:space="preserve">This is expected to be delivered by s106 from schemes with 1-9 homes in ZOI. (schemes 10+ homes are expected to provide their own sang solution) sang delivery is over the plan period. </t>
  </si>
  <si>
    <t>Stakeholder engagement with SACDC in May 2023</t>
  </si>
  <si>
    <t>Cemeteries</t>
  </si>
  <si>
    <t>Expansion of London Road Cemetery</t>
  </si>
  <si>
    <t>Proposed expansion of London Road Cemetery as identified in the 2019 Cemetery Provision Technical Report and in stakeholder engagement.</t>
  </si>
  <si>
    <t xml:space="preserve">Open Space </t>
  </si>
  <si>
    <t xml:space="preserve">Strategic and local green infrastructure investment to support development at North St Albans </t>
  </si>
  <si>
    <t xml:space="preserve">Strategic and local green infrastructure investment to support development at North East Harpenden </t>
  </si>
  <si>
    <t xml:space="preserve">Strategic and local green infrastructure investment to support development at West Redbourn </t>
  </si>
  <si>
    <t xml:space="preserve">Strategic and local green infrastructure investment to support development at East St Albans </t>
  </si>
  <si>
    <t xml:space="preserve">Strategic and local green infrastructure investment to support development at Glinwell, Hatfield Road, St Albans </t>
  </si>
  <si>
    <t>Strategic and local green infrastructure investment to support development at West of London Colney</t>
  </si>
  <si>
    <t>Strategic and local green infrastructure investment to support development at North West Harpenden</t>
  </si>
  <si>
    <t>Strategic and local green infrastructure investment to support development at Harper Lane, north of Radlett</t>
  </si>
  <si>
    <t>Strategic and local green infrastructure investment to support development at North Hemel Hempstead</t>
  </si>
  <si>
    <t>Strategic and local green infrastructure investment to support development at East Hemel Hempstead (North)</t>
  </si>
  <si>
    <t>Strategic and local green infrastructure investment to support development at East Hemel Hempstead (South)</t>
  </si>
  <si>
    <t>Strategic Green Infrastructure</t>
  </si>
  <si>
    <t>Hertfordshire County Council, St Albans City and District Council</t>
  </si>
  <si>
    <t>Hemel Garden Community</t>
  </si>
  <si>
    <t>New Country Park and SANG provision at East Hemel Hempstead (North)</t>
  </si>
  <si>
    <t>Countryside access links including connections and improved off-road paths (rights of way).</t>
  </si>
  <si>
    <t>Development proposals will also need to make provision for a new Suitable Alternative Natural Greenspace (SANG), or alternatively contribute towards the maintenance of a suitable SANG project elsewhere.</t>
  </si>
  <si>
    <t>Physical Infrastructure</t>
  </si>
  <si>
    <t>Potable Water</t>
  </si>
  <si>
    <t>New Trunk Main from Lee into St Albans</t>
  </si>
  <si>
    <t xml:space="preserve">Construct a new 8km trunk main to move imported water from Lee into St Albans and a new booster to improve water transfer capabilities within the Colne community. 
</t>
  </si>
  <si>
    <t>Affinity Water</t>
  </si>
  <si>
    <t xml:space="preserve">To be covered by Affinity Water </t>
  </si>
  <si>
    <t>Affinity Water  2020 to 2025 Business Plan, stakeholder engagement May 2023</t>
  </si>
  <si>
    <t>New Mains to support development in Harpenden, St Albans and Watford</t>
  </si>
  <si>
    <t xml:space="preserve">Affinity will be installing 21km of new mains to support new developments in Harpenden, St Albans and Watford. 
</t>
  </si>
  <si>
    <t>Harpenden and St Albans</t>
  </si>
  <si>
    <t>Transfer water from Heronsgate to Clay Lane and Bushey .</t>
  </si>
  <si>
    <t>Improve the connectivity between WRZ1 and WRZ2.
700mm pipeline, 6km long, 40 Ml/d of pumping</t>
  </si>
  <si>
    <t>2040-2045</t>
  </si>
  <si>
    <t>Draft Final Water Resource Management Plan 2019
https://www.affinitywater.co.uk/docs/corporate/plans/water-resources/latest/Draft_Final_Water_Resources_Management_Plan_2019_Published_June_2019.pdf, stakeholder engagement May 2023</t>
  </si>
  <si>
    <t>Transfer water from Clay Lane and Bushey to Arkley.</t>
  </si>
  <si>
    <t>Improve the connectivity between WRZ2 and WRZ4.
600mm pipeline, 8km long, 30 Ml/d of pumping</t>
  </si>
  <si>
    <t>Draft Final Water Resource Management Plan 2019
https://www.affinitywater.co.uk/docs/corporate/plans/water-resources/latest/Draft_Final_Water_Resources_Management_Plan_2019_Published_June_2019.pdf</t>
  </si>
  <si>
    <t>Transfer water from Harpenden to Bulls Green.</t>
  </si>
  <si>
    <t>Improve water transfer between WRZ2 and WRZ3.
500mm pipeline, 15km long, 20 Ml/d of pumping</t>
  </si>
  <si>
    <t>Transfer water from Luton South to Harpenden.</t>
  </si>
  <si>
    <t>Improve water transfer between WRZ3 and WRZ2.
600mm pipeline, 8km long, 50 Ml/d of pumping</t>
  </si>
  <si>
    <t>Transfer water from The Grove valve, Hemel Hempstead - Licence Relocation and Booster Pumping Station.</t>
  </si>
  <si>
    <t>Improve water transfer from WRZ2.
25 Ml/d of pumping</t>
  </si>
  <si>
    <t>Waste Water</t>
  </si>
  <si>
    <t>Upgrade to Maple Lodge STW</t>
  </si>
  <si>
    <t xml:space="preserve">Upgrades to Maple Lodge STW to increase capacity. </t>
  </si>
  <si>
    <t>Thames Water</t>
  </si>
  <si>
    <t>2025 - 2030</t>
  </si>
  <si>
    <t xml:space="preserve">To be covered by Thames Water </t>
  </si>
  <si>
    <t>Draft Thames Water Hertfordshire DWMP (June 2022), stakeholder engagement May 2023</t>
  </si>
  <si>
    <t>Upgrade to Harpenden STW</t>
  </si>
  <si>
    <t>Upgrades to increase capacity. Aligned with Thames Water screening opinion which was based on anticipated local plan growth in the previous draft local plan.</t>
  </si>
  <si>
    <t>Refurbishment of Blackbird STW</t>
  </si>
  <si>
    <t>Proposals to restore Blackbirds STW back to its original design capacity. This is expected to reduce the capacity risks at Maple Lodge STW to mitigate the forecast growth problems. This project has the additional benefit of assisting Affinity Water in achieving their ambitions to reduce groundwater abstractions as outlined in their dWRMP (see Section 1.1.1 for details), as the proposal has the potential to provide an additional 10Ml/d discharge upstream of Affinity abstractions on the river Colne. Yet to be confirmed by Thames Water.</t>
  </si>
  <si>
    <t>Energy (Gas)</t>
  </si>
  <si>
    <t>Intermediate pressure regulator at Hemel Hempstead</t>
  </si>
  <si>
    <t>Cadent Gas</t>
  </si>
  <si>
    <t>2025-2026</t>
  </si>
  <si>
    <t>stakeholder engagement May 2023</t>
  </si>
  <si>
    <t>Energy (Electricity)</t>
  </si>
  <si>
    <t>National Grid  Interface Substation</t>
  </si>
  <si>
    <t>UPN are currently in contract with National Grid to construct a new major 132kV grid interface substation which could support major demand increases and therefore reduce capacity constraints for residential developments.</t>
  </si>
  <si>
    <t>UKPN</t>
  </si>
  <si>
    <t>To be covered by UKPN</t>
  </si>
  <si>
    <t>Replacement of 33kV switch gear at Cell Barnes GSP</t>
  </si>
  <si>
    <t>Replacement of primary transformers at Adelaide Street substation</t>
  </si>
  <si>
    <t>Provision of additional 33kV infrastructure in central and east Harpenden</t>
  </si>
  <si>
    <t>Provision of additional 33kV infrastructure in central and east Harpenden to build network resilience and support development in the northern St Albans area and south of Luton</t>
  </si>
  <si>
    <t>Central and East Harpenden, North St Albans and South Luton</t>
  </si>
  <si>
    <t>Transport</t>
  </si>
  <si>
    <t>Walking and cycling</t>
  </si>
  <si>
    <t>East Hemel Hempstead / North Hemel Hempstead</t>
  </si>
  <si>
    <t>Hertfordshire County Council / Developer</t>
  </si>
  <si>
    <t>St Albans 2018-2019 IDP, stakeholder engagement May 2023</t>
  </si>
  <si>
    <t>St Albans City &amp; District Council 
(with Dacorum Borough Council)</t>
  </si>
  <si>
    <t xml:space="preserve">East Hemel Hempstead </t>
  </si>
  <si>
    <t>Hertfordshire County Council / Operator / Developer</t>
  </si>
  <si>
    <t>Highways</t>
  </si>
  <si>
    <t>M1 Junction 8</t>
  </si>
  <si>
    <t>National Highways</t>
  </si>
  <si>
    <t>2041+</t>
  </si>
  <si>
    <t>South West HCC GTP, stakeholder engagement May 2023</t>
  </si>
  <si>
    <t>London Colney High Street 20mph speed limit</t>
  </si>
  <si>
    <t xml:space="preserve">A 20mph speed limit introduced on the section of the High Street adjacent to the shopping parade.
20mph will only be supported with engineering measures to ensure design speed, and not just signage, due to police enforcement policy in speed management group. </t>
  </si>
  <si>
    <t>South Central HCC GTP, Stakeholder Engagement May 2023</t>
  </si>
  <si>
    <t>London Colney Town wide 20mph speed limit</t>
  </si>
  <si>
    <t>Widespread introduction of 20mph speed limit on residential roads within London Colney (subject to Speed Management Strategy).
20mph will only be supported with engineering measures to ensure design speed, and not just signage, due to police enforcement policy in speed management group. This is being looked at by the HCC 20mph programme</t>
  </si>
  <si>
    <t>A414 Park Street Roundabout Improvements</t>
  </si>
  <si>
    <t>An improvement to the existing roundabout layout with signal-control introduced to most if not all arms and some minor physical alterations to the junction's layout. Furthermore, as part of cycle route improvements alongside the A405 and A414, improved pedestrian/cycle crossing facilities will be required across the A5183 Watling Street. Consideration should be given to the movement of local bus services through the junction and how this could be optimised.
This scheme will need to be considered in relation to the SRFI site, where some upgrades are already planned.</t>
  </si>
  <si>
    <t xml:space="preserve">Park Street </t>
  </si>
  <si>
    <t>Parking</t>
  </si>
  <si>
    <t>Rail</t>
  </si>
  <si>
    <t>Potential additional services at St Albans City station</t>
  </si>
  <si>
    <t>Potential for the new Corby service on East Midlands franchise to call at St Albans</t>
  </si>
  <si>
    <t>National Rail / Operators</t>
  </si>
  <si>
    <t>2020 HCC Rail Strategy, stakeholder engagement May 2023</t>
  </si>
  <si>
    <t>Harpenden station improvements</t>
  </si>
  <si>
    <t>Key plans for the station include improvements to the access junction to ease congestion and improve walking and cycling access to the station. Other plans for the station include additional AVMs to ease overcrowding at the station and improving cycle parking security.
Additional plans for the station also include improvements to car parking provision.
This scheme is linked with Draft LCWIP plans for Harpenden rail station link.</t>
  </si>
  <si>
    <t>National Rail</t>
  </si>
  <si>
    <t>2020 HCC Rail Strategy, Draft LCWIP, stakeholder engagement May 2023</t>
  </si>
  <si>
    <t>Active travel schemes associated with the North St Albans site</t>
  </si>
  <si>
    <t>B653 Lower Luton Road pedestrian and cycle crossing (North East Harpenden site)</t>
  </si>
  <si>
    <t>A new signal-controlled crossing, associated with the North East Harpenden development and potentially integral to a new development vehicle access, enabling pedestrians and cyclists to safely cross the busy Lower Luton Road.</t>
  </si>
  <si>
    <t>2028-2033</t>
  </si>
  <si>
    <t>St Albans City Centre 20mph zone expansion</t>
  </si>
  <si>
    <t>Expanded 20mph zone in St Albans including Victoria Street, Bricket Road and Catherine Street. Any implementation of 20mph zone needs to be in accordance with HCC's Speed Management Strategy.
Scheme at least partly likely to be carried out through 20s programme.</t>
  </si>
  <si>
    <t>Alban Way Level Crossing (Cottonmill Lane)</t>
  </si>
  <si>
    <t>Maintain crossing point and continue to promote safe access in discussion with Network Rail.</t>
  </si>
  <si>
    <t>Alban Way Lighting</t>
  </si>
  <si>
    <t xml:space="preserve">Implement lighting along Alban Way, either 'always on' or sensor activated. This will depend on the environmental impact from the type of lighting. The route would be divided into sections and lighting improvements will be developed, funded and implemented in multiple phases, for example: Phase 1: between Cottonmill Lane and Colney Heath Lane (3.5 km) Phase 2: between Colney Heath Lane and Cavendish Way (3.8 km) Phase 3: between Cavendish Way and Hertford Road (3 km) The exact sections and number of sections will be determined after careful consideration of the available funding and duration for implementation in order for the closure to cause as little disruption as possible.
Alban way is likely to be a priority for HCC in accommodating growth and enhancing the provision of walking and cycling routes. Whilst it currently serves this function, its quality and capacity is fairly poor in locations. </t>
  </si>
  <si>
    <t>Alban Way Wayfinding</t>
  </si>
  <si>
    <t xml:space="preserve">Wayfinding to Alban Way in St Albans And Hatfield. Extension of Alban Way branding/signage/wayfinding beyond the extents of the actual cycleway to provide easier wayfinding to it, with clear links to important destinations whilst making sure the need for any lighting does not have any adverse impacts on its rural surroundings.
Alban way is likely to be a priority for HCC in accommodating growth and enhancing the provision of walking and cycling routes. Whilst it currently serves this function, its quality and capacity is fairly poor in locations. </t>
  </si>
  <si>
    <t>Alban Way Cycle Signage</t>
  </si>
  <si>
    <t xml:space="preserve">Improved cycle signage along Alban Way. Include 'reference point' signage to provide an indication to cyclists of where they are in relation to nearby prominent land use features, and distances/estimated journey times to key locations.
Alban way is likely to be a priority for HCC in accommodating growth and enhancing the provision of walking and cycling routes. Whilst it currently serves this function, its quality and capacity is fairly poor in locations. </t>
  </si>
  <si>
    <t>Alban Way Physical Improvements</t>
  </si>
  <si>
    <t xml:space="preserve">Physical improvements including surface, crossings, general maintenance, etc. Maintain the crossing over the Abbey Line as a priority, and incorporate into any improvement scheme. Investigate sensor lighting. Manage vegetation along the route, and clear leaf mould regularly from the relatively new surface to avoid mud building up. Investigate widening and lighting the path as it passes through Hatfield, especially to the east of the Galleria, or consider alternative busier routes as part of the Hatfield regeneration plans. If rail service frequency increases this may trigger the need for a bridge.
Alban way is likely to be a priority for HCC in accommodating growth and enhancing the provision of walking and cycling routes. Whilst it currently serves this function, its quality and capacity is fairly poor in locations. </t>
  </si>
  <si>
    <t>St Albans city centre cycle parking</t>
  </si>
  <si>
    <t>Increase cycle parking provision at St Albans City station in association with improvements to the station on Ridgmont Road.</t>
  </si>
  <si>
    <t>National Rail / HCC</t>
  </si>
  <si>
    <t>Walking and cycling / Bus</t>
  </si>
  <si>
    <t>Station to Station Connectivity (St Albans Abbey Station/St Albans City Station)</t>
  </si>
  <si>
    <t>Investigate options for improved pedestrian and cycling connections between St Albans Abbey Station, the city centre and St Albans City station, as well as feasibility to expand bus routes 601 and 724.</t>
  </si>
  <si>
    <t>Victoria Street public realm, active and sustainable travel improvements</t>
  </si>
  <si>
    <t>Upgrade to a sustainable corridor. Improved and widened footways at the junctions with Ridgmont Road and Alma Road/Beaconsfield Road and the link in between to increase capacity for high pedestrian volumes to/from the City station especially during peak periods. This will be carefully investigated prior to implementation of any changes and will need to include assessment of impacts upon bus service reliability. The objective is to improve the walking environment and encourage modal shift especially for shorter distance journeys within St Albans.
Improved wayfinding between the city centre and City station by introducing walk time signage between main areas and coherent footway surface treatments, to encourage pedestrian use.
Urban Realm Improvements along Victoria Street to improve conditions for pedestrians, cyclists and buses and improve amenity of the street by introducing walk time signage between main areas and coherent footway surface treatments, to encourage pedestrian use.
Potential for public transport improvements along this route - the scheme needs to be developed alongside BSIP plans.</t>
  </si>
  <si>
    <t>Parking revisions on London Road Corridor</t>
  </si>
  <si>
    <t>A review of on-road parking provision along the corridor to consider whether it can be rationalised in order to improve conditions for cyclists and provide additional crossing facilities.
This could also consider potential future needs of HERT.</t>
  </si>
  <si>
    <t>Corridor Project</t>
  </si>
  <si>
    <t>London Colney A414 Sustainable Travel Bridge</t>
  </si>
  <si>
    <t>Investigate longer term options for a new, more attractive sustainable travel bridge over the A414 which will be capable at least of accommodating pedestrians and cyclists but also potentially future public transport and autonomous mass transit vehicles. This would replace the existing pedestrian footbridge to the west of the junction. 
This should be considered alongside other options for upgrade of LC roundabout and with an alternative of an at-grade crossing over the A414</t>
  </si>
  <si>
    <t>Active travel schemes associated with the East St Albans site</t>
  </si>
  <si>
    <t>Active travel improvements for North East Harpenden site</t>
  </si>
  <si>
    <t>Active travel schemes associated with the West of London Colney site</t>
  </si>
  <si>
    <t>St Albans 2018-2019 IDP, South Central HCC GTP, stakeholder engagement May 2023</t>
  </si>
  <si>
    <t>Cycle and pedestrian route improvements at Harpenden Station</t>
  </si>
  <si>
    <t>Liaise with the train operator to identify improvements to the pedestrian and cycle route into Harpenden Station (eastern side) along the access road and through the car park. Investigate the potential for a cycle short cut through the premier parking area to reach the cycle parking at the northern end of the car park over a shorter distance.</t>
  </si>
  <si>
    <t>St Albans City Station active travel connectivity improvements</t>
  </si>
  <si>
    <t>Walking, cycling facilities including routes, parking and crossings as well as wayfinding improvements to improve active travel accessibility of the station. Junction improvements for people walking could include consistent type and placement of signals and signal call buttons, and pedestrian priority interventions.
Improvements are also required for the walking/cycling infrastructure along Grosvenor Road and Ridgmont Road for access to the City station. 
The streets near St Albans City Station are very important for walking and cycling. Sections of segregated cycleway, traffic calming and footway improvements will be accompanied by a number of small, medium and large junction improvements, making it easier and safer for everyone to walk and cycle all the way to the station. Junction improvements could include reducing crossing distances, adding continuous footways, pedestrian crossings, or new signalised junctions and crossroads.</t>
  </si>
  <si>
    <t>South Central HCC GTP, LCWIP, stakeholder engagement May 2023</t>
  </si>
  <si>
    <t>St Albans Abbey Station active travel connectivity improvements</t>
  </si>
  <si>
    <t>2025-2028</t>
  </si>
  <si>
    <t>Nickey Line North-South Extension</t>
  </si>
  <si>
    <t>East Hemel Hempstead</t>
  </si>
  <si>
    <t>A4147</t>
  </si>
  <si>
    <t>A414</t>
  </si>
  <si>
    <t>New lighting on Nickey Line within urban area</t>
  </si>
  <si>
    <t>Enhance the Nickey Line cycleway by installing additional lighting to improve perception of safety, improve signage to make navigation easier day and night. To cover both the urban section within Hemel Hempstead and the rural section to Redbourn.</t>
  </si>
  <si>
    <t>The Nickey Line</t>
  </si>
  <si>
    <t>Replacement of current steep steps with a ramp structure suitable for cyclists and people with impaired mobility</t>
  </si>
  <si>
    <t>Replacement of current steep steps with a ramp structure suitable for cyclists and people with impaired mobility.</t>
  </si>
  <si>
    <t>Strategic Rail Freight Interchange access improvements to M25 J21a</t>
  </si>
  <si>
    <t xml:space="preserve">Improvements to M25 Junction 21A linked to the Strategic Rail Freight Interchange. </t>
  </si>
  <si>
    <t>M25 Corridor</t>
  </si>
  <si>
    <t>Strategic Rail Freight Interchange</t>
  </si>
  <si>
    <t>Hertfordshire County Council and National Highways</t>
  </si>
  <si>
    <t>Highways Access to support development at North Hemel Hempstead</t>
  </si>
  <si>
    <t>Mobility Hub</t>
  </si>
  <si>
    <t>Integrated Mobility Hub at North Hemel Hempstead</t>
  </si>
  <si>
    <t>Integrated Mobility hub with facilities to encourage and facilitate modes of transport other than the private car.</t>
  </si>
  <si>
    <t>Highways Access to support development at East Hemel Hempstead (North) (Countryside access links including connections under the M1 motorway and improved off-road paths (rights of way).</t>
  </si>
  <si>
    <t>Integrated Mobility Hub at East Hemel Hempstead (North)</t>
  </si>
  <si>
    <t xml:space="preserve">Highways Access to support development at East Hemel Hempstead (South) </t>
  </si>
  <si>
    <t>Highways Access to support development at North St Albans</t>
  </si>
  <si>
    <t>Walking and Cycling</t>
  </si>
  <si>
    <t>Pedestrian and Cycle Links at North St Albans</t>
  </si>
  <si>
    <t>Provide pedestrian and cycle links with the part of the site that is delivering 150 homes from planning permission 5/2021/0423.</t>
  </si>
  <si>
    <t>Highways Access to support development at North East Harpenden</t>
  </si>
  <si>
    <t>Associated access and highway requirements to support development at North East Harpenden
The transport approach must appropriately address Common Lane, which is mostly a rural route, and must improve access to the Katherine Warrington school.</t>
  </si>
  <si>
    <t>Highways Access to support development at West Redbourn</t>
  </si>
  <si>
    <t>Associated access and highway requirements to support development at West Redbourn.
The transport approach must appropriately address Lybury Lane and Flamsteadbury Lane, which are both rural roads outside of the village.</t>
  </si>
  <si>
    <t>Highways Access to support development at East St Albans</t>
  </si>
  <si>
    <t>Associated access and highway requirements to support development at East St Albans.</t>
  </si>
  <si>
    <t>Highways Access to support development at Glinwell, Hatfield Road</t>
  </si>
  <si>
    <t>Colney heath</t>
  </si>
  <si>
    <t>Highways Access to support development at West of London Colney</t>
  </si>
  <si>
    <t>Associated access and highway requirements to support development at West of London Colney.</t>
  </si>
  <si>
    <t>Highways Access to support development at North West Harpenden</t>
  </si>
  <si>
    <t>Associated access and highway requirements to support development at North West Harpenden</t>
  </si>
  <si>
    <t>Highways Access to support development at Harper Lane, North of Radlett</t>
  </si>
  <si>
    <t>Associated access and highway requirements to support development at Harper Lane, North of Radlett</t>
  </si>
  <si>
    <t xml:space="preserve">A project planned to replace the existing 33,000/11,000volt (33/11kV) transformers, as part of the continual condition management of network assets. This project has been mandated to install larger capacity transformers to match the capabilities of the upstream 33kV underground cable circuits from Cell Barnes Grid. Full utilisation of the transformer capacity would require further future investment to replace the existing 11,000volt (11kV) switchgear on site and first approx. 700m of cable from Cell Barnes Grid. </t>
  </si>
  <si>
    <t xml:space="preserve">Replacement of 33/11kV transformers at Hemel North Primary </t>
  </si>
  <si>
    <t>Although within the Dacorum area, it is planned to replace the transformers at Hemel North Primary substation as part of the continual condition management of network assets. The existing substation is located off the A4147 (adjacent to Aldi).  There are 2 x 33,000/11,000volt (33/11kV) units. UK Power Networks is evaluating the opportunities to install larger capacity transformers, the full utilisation of which would be dependent on replacement of the existing 11,000volt (11kV) switchgear and additional investment in the 33kV network from Piccotts End Grid substation (located to the North of Hemel Hempstead). Such additional works would be delivered subject to the needs case in RIIO-ED3 (next 5-year Regulatory period) or beyond and would likely form part of providing further capacity in support of development associated with the Hemel Garden Communities Project, a significant proportion of the total allocation of which is located with in the St Albans area.</t>
  </si>
  <si>
    <t>Dacorum</t>
  </si>
  <si>
    <t>RIS3 / Developer Contributions</t>
  </si>
  <si>
    <t>Developer Contributions / Active Travel Funding (LCWIP)</t>
  </si>
  <si>
    <t>Central Govt Funding Pot / GTP Funding</t>
  </si>
  <si>
    <t xml:space="preserve">Central Govt Funding Pot / Developer Contributions </t>
  </si>
  <si>
    <t xml:space="preserve">County Funding / Developer Contributions </t>
  </si>
  <si>
    <t>Developer Contributions / Active Travel Funding</t>
  </si>
  <si>
    <t xml:space="preserve">Active Travel Funding / Developer Contributions </t>
  </si>
  <si>
    <t>On-site / Off-site</t>
  </si>
  <si>
    <t xml:space="preserve">On-site </t>
  </si>
  <si>
    <t>Off-site</t>
  </si>
  <si>
    <t>On-site</t>
  </si>
  <si>
    <t>Refurbishment of Cunningham Hill Sports Pavilion</t>
  </si>
  <si>
    <t>Refurbishment of William Bird Sports Pavilion</t>
  </si>
  <si>
    <t>This figure is calculated using similar project costs, benchmarking, and contractor estimates.</t>
  </si>
  <si>
    <t xml:space="preserve">Active travel schemes associated with the North Hemel Hempstead site </t>
  </si>
  <si>
    <t xml:space="preserve">Hertfordshire County Council / Dacorum Borough Council / Developer </t>
  </si>
  <si>
    <t xml:space="preserve">SADC OSS standards have been used. Costs have been assumed as those in BCIS and for amenity space it has been assumed as £160,000 per hectare. </t>
  </si>
  <si>
    <t xml:space="preserve">Fields in Trust standards have been used. Costs have been assumed as those in BCIS and for amenity space it has been assumed as £160,000 per hectare. </t>
  </si>
  <si>
    <t>SANG Provision at West of Redbourn</t>
  </si>
  <si>
    <t>This cost has been provided by NHS.</t>
  </si>
  <si>
    <t>This cost has been provided by the Sports England Sports Calculators.</t>
  </si>
  <si>
    <t xml:space="preserve">Cost provided by Stakeholder. </t>
  </si>
  <si>
    <t>Cost notes</t>
  </si>
  <si>
    <t>Project notes</t>
  </si>
  <si>
    <t>Walking and Cycling (LCWIP)</t>
  </si>
  <si>
    <t>Luton Road (A1081)</t>
  </si>
  <si>
    <t>Harpenden High Street (A1081)</t>
  </si>
  <si>
    <t>St. Albans - Harpenden Link (A1081)</t>
  </si>
  <si>
    <t>St. Peters Street (A1081)</t>
  </si>
  <si>
    <t>London Road (A1081)</t>
  </si>
  <si>
    <t>Greyed out area - (Hatfield Road - Griffiths Way)</t>
  </si>
  <si>
    <t>Redbourn Road (A5183)</t>
  </si>
  <si>
    <t>St. Albans - Hemel Hempstead Link (A4147)</t>
  </si>
  <si>
    <t>Bluehouse Hill</t>
  </si>
  <si>
    <t xml:space="preserve">Nickey Line (HGC - Redbourn) </t>
  </si>
  <si>
    <t>Coldharbour Lane</t>
  </si>
  <si>
    <t>Station Road</t>
  </si>
  <si>
    <t>Westfield Road</t>
  </si>
  <si>
    <t>Sandpit Lane</t>
  </si>
  <si>
    <t>Hatfield Road (West)</t>
  </si>
  <si>
    <t>Coopers Green Lane</t>
  </si>
  <si>
    <t>Alban Way (Ref - SCH GTP: SM 157; PR154; PR155; PR156; PR158)</t>
  </si>
  <si>
    <t>Harpenden Rail Station Link</t>
  </si>
  <si>
    <t>St. Albans Station Links</t>
  </si>
  <si>
    <t>Shenley Lane</t>
  </si>
  <si>
    <t>London Colney High Street</t>
  </si>
  <si>
    <t xml:space="preserve">Nickey Line (Redbourn - Harpenden) </t>
  </si>
  <si>
    <t>Southdown Road</t>
  </si>
  <si>
    <t>Bowers Way &amp; Links</t>
  </si>
  <si>
    <t>Manland Way</t>
  </si>
  <si>
    <t>Sauncey Avenue &amp; Lyndhurst Drive</t>
  </si>
  <si>
    <t>Common Lane</t>
  </si>
  <si>
    <t>Carlton Road Ped &amp; Cycle Bridge</t>
  </si>
  <si>
    <t xml:space="preserve">Carlton Road </t>
  </si>
  <si>
    <t>Sun Lane</t>
  </si>
  <si>
    <t xml:space="preserve">Aldwickbury Crescent </t>
  </si>
  <si>
    <t>Griffiths Way &amp; Doggets Lane</t>
  </si>
  <si>
    <t>Ladies Grove</t>
  </si>
  <si>
    <t xml:space="preserve">Batchwood Drive </t>
  </si>
  <si>
    <t xml:space="preserve">Verulam Road &amp; Links </t>
  </si>
  <si>
    <t xml:space="preserve">Clarence Road &amp; Links </t>
  </si>
  <si>
    <t>Beech Road</t>
  </si>
  <si>
    <t>Marshal’s Drive</t>
  </si>
  <si>
    <t xml:space="preserve">North Orbital Road - Centre (A414) </t>
  </si>
  <si>
    <t>A414 cycling - SW GTP - PR22 (HGC - Park Street)</t>
  </si>
  <si>
    <t>A414  cycling - SC GTP - SM 181 (London Colney - Hatfield)</t>
  </si>
  <si>
    <t>Luton Road (A1081) - LCWIP Scheme 1 - A1081 - LCWIP segments (includes links to North West Harpenden (NWH) and North St Albans (NSA)</t>
  </si>
  <si>
    <t>Harpenden High Street (A1081) - LCWIP Scheme 1 - A1081 - LCWIP segments (includes links to North West Harpenden (NWH) and North St Albans (NSA)</t>
  </si>
  <si>
    <t>St. Albans - Harpenden Link (A1081) - LCWIP Scheme 1 - A1081 - LCWIP segments (includes links to North West Harpenden (NWH) and North St Albans (NSA)</t>
  </si>
  <si>
    <t>St. Peters Street (A1081) - LCWIP Scheme 1 - A1081 - LCWIP segments (includes links to North West Harpenden (NWH) and North St Albans (NSA)</t>
  </si>
  <si>
    <t>London Road (A1081) - LCWIP Scheme 1 - A1081 - LCWIP segments (includes links to North West Harpenden (NWH) and North St Albans (NSA)</t>
  </si>
  <si>
    <t>Redbourn Road (A5183) - LCWIP Scheme 2 - Hemel Garden Community circular route segments</t>
  </si>
  <si>
    <t>St. Albans - Hemel Hempstead Link (A4147) - LCWIP Scheme 2 - Hemel Garden Community circular route segments</t>
  </si>
  <si>
    <t>Bluehouse Hill - LCWIP Scheme 2 - Hemel Garden Community circular route segments</t>
  </si>
  <si>
    <t>Nickey Line (HGC - Redbourn)  - LCWIP Scheme 2 - Hemel Garden Community circular route segments</t>
  </si>
  <si>
    <t>Coldharbour Lane - LCWIP Scheme 3 - Link to North East Harpenden (NEH)</t>
  </si>
  <si>
    <t>Station Road - LCWIP Scheme 3 - Link to North East Harpenden (NEH)</t>
  </si>
  <si>
    <t>Westfield Road - LCWIP Scheme 3 - Link to North East Harpenden (NEH)</t>
  </si>
  <si>
    <t>Alban Way (Ref - SCH GTP: SM 157; PR154; PR155; PR156; PR158) - LCWIP Scheme 4 &amp; GTP - Link to East St Albans (ESA)</t>
  </si>
  <si>
    <t>Sandpit Lane - LCWIP Scheme 4 &amp; GTP - Link to East St Albans (ESA)</t>
  </si>
  <si>
    <t>Hatfield Road (West) - LCWIP Scheme 4 &amp; GTP - Link to East St Albans (ESA)</t>
  </si>
  <si>
    <t>Coopers Green Lane - LCWIP Scheme 4 &amp; GTP - Link to East St Albans (ESA)</t>
  </si>
  <si>
    <t>Harpenden Rail Station Link - LCWIP Scheme 5 - Harpenden Station</t>
  </si>
  <si>
    <t>St. Albans Station Links - LCWIP Scheme 6 - St Albans City Station</t>
  </si>
  <si>
    <t>Shenley Lane - LCWIP Scheme 7 - London Colney</t>
  </si>
  <si>
    <t>London Colney High Street - LCWIP Scheme 7 - London Colney</t>
  </si>
  <si>
    <t>Nickey Line (Redbourn - Harpenden)  - LCWIP Scheme 8 - Redbourn – Harpenden Link</t>
  </si>
  <si>
    <t>Southdown Road - LCWIP Scheme 9 - Other Harpenden (TBC)</t>
  </si>
  <si>
    <t>Bowers Way &amp; Links - LCWIP Scheme 9 - Other Harpenden (TBC)</t>
  </si>
  <si>
    <t>Manland Way - LCWIP Scheme 9 - Other Harpenden (TBC)</t>
  </si>
  <si>
    <t>Sauncey Avenue &amp; Lyndhurst Drive - LCWIP Scheme 9 - Other Harpenden (TBC)</t>
  </si>
  <si>
    <t>Common Lane - LCWIP Scheme 9 - Other Harpenden (TBC)</t>
  </si>
  <si>
    <t>Carlton Road Ped &amp; Cycle Bridge - LCWIP Scheme 9 - Other Harpenden (TBC)</t>
  </si>
  <si>
    <t>Carlton Road  - LCWIP Scheme 9 - Other Harpenden (TBC)</t>
  </si>
  <si>
    <t>Sun Lane - LCWIP Scheme 9 - Other Harpenden (TBC)</t>
  </si>
  <si>
    <t>Aldwickbury Crescent  - LCWIP Scheme 9 - Other Harpenden (TBC)</t>
  </si>
  <si>
    <t>Griffiths Way &amp; Doggets Lane - LCWIP Scheme 10 &amp; GTP - St Albans Green Ring &amp; Spokes</t>
  </si>
  <si>
    <t>Ladies Grove - LCWIP Scheme 10 &amp; GTP - St Albans Green Ring &amp; Spokes</t>
  </si>
  <si>
    <t>Batchwood Drive  - LCWIP Scheme 10 &amp; GTP - St Albans Green Ring &amp; Spokes</t>
  </si>
  <si>
    <t>Verulam Road &amp; Links  - LCWIP Scheme 10 &amp; GTP - St Albans Green Ring &amp; Spokes</t>
  </si>
  <si>
    <t>Clarence Road &amp; Links  - LCWIP Scheme 10 &amp; GTP - St Albans Green Ring &amp; Spokes</t>
  </si>
  <si>
    <t>Beech Road - LCWIP Scheme 10 &amp; GTP - St Albans Green Ring &amp; Spokes</t>
  </si>
  <si>
    <t>Marshal’s Drive - LCWIP Scheme 10 &amp; GTP - St Albans Green Ring &amp; Spokes</t>
  </si>
  <si>
    <t>Alban Way (Ref - SCH GTP: SM 157; PR154; PR155; PR156; PR158) - LCWIP Scheme 10 &amp; GTP - St Albans Green Ring &amp; Spokes</t>
  </si>
  <si>
    <t>North Orbital Road - Centre (A414)  - LCWIP Scheme 11 &amp; GTP - Strategic Rail freight Interchange &amp; A414</t>
  </si>
  <si>
    <t>A414  cycling - SC GTP - SM 181 (London Colney - Hatfield) - LCWIP Scheme 11 &amp; GTP - Strategic Rail freight Interchange &amp; A414</t>
  </si>
  <si>
    <t>A414 cycling - SW GTP - PR22 (HGC - Park Street) - LCWIP Scheme 11 &amp; GTP - Strategic Rail freight Interchange &amp; A414</t>
  </si>
  <si>
    <t>Cost provided by Stakeholder. Consistent with estimated costs set out in Dacorum IDP.</t>
  </si>
  <si>
    <t>South West HCC GTP, stakeholder engagement May 2023, Dacorum IDP (Feb 2023)</t>
  </si>
  <si>
    <t>Dacorum IDP suggests due date of 2027</t>
  </si>
  <si>
    <t>Includes North of St Albans growth + 50% of the rest of St Albans</t>
  </si>
  <si>
    <t xml:space="preserve">Associated local green infrastructure requirements to support development at North St Albans. Including 1.87ha of Parks and Gardens, 4.03ha of Amenity Green Space, 9.11ha of Natural and Semi-Natural Green Space and 0.74ha of Allotments. </t>
  </si>
  <si>
    <t xml:space="preserve">Associated local green infrastructure requirements to support development at North East Harpenden.  Including 1.26ha of Parks and Gardens, 2.71ha of Amenity Green Space, 6.13ha of Natural and Semi-Natural Green Space and 0.50ha of Allotments. </t>
  </si>
  <si>
    <t xml:space="preserve">Associated local green infrastructure requirements to support development at West Redbourn. Including 0.93ha of Parks and Gardens, 2.00ha of Amenity Green Space, 4.53ha of Natural and Semi-Natural Green Space and 0.37ha of Allotments. </t>
  </si>
  <si>
    <t xml:space="preserve">Associated local green infrastructure requirements to support development at East St Albans. Including 0.80ha of Parks and Gardens, 1.73ha of Amenity Green Space, 3.92ha of Natural and Semi-Natural Green Space and 0.32ha of Allotments. </t>
  </si>
  <si>
    <t xml:space="preserve">Associated local green infrastructure requirements to support development at Glinwell, Hatfield Road, St Albans. Including 0.84ha of Parks and Gardens, 1.78ha of Amenity Green Space, 4.02ha of Natural and Semi-Natural Green Space and 0.33ha of Allotments. </t>
  </si>
  <si>
    <t xml:space="preserve">Associated local green infrastructure requirements to support development at North Hemel Hempstead. Including 0.55ha of Parks and Gardens, 1.19ha of Amenity Green Space, 2.69ha of Natural and Semi-Natural Green Space and 0.22ha of Allotments. </t>
  </si>
  <si>
    <t xml:space="preserve">Associated local green infrastructure requirements to support development at West of London Colney. Including 0.5ha of Parks and Gardens, 1.08ha of Amenity Green Space, 2.43ha of Natural and Semi-Natural Green Space and 0.20ha of Allotments. </t>
  </si>
  <si>
    <t xml:space="preserve">Associated local green infrastructure requirements to support development at Harper Lane, north of Radlett. Including 0.47ha of Parks and Gardens, 1.01ha of Amenity Green Space, 2.28ha of Natural and Semi-Natural Green Space and 0.18ha of Allotments. </t>
  </si>
  <si>
    <t>Assumed 146.164ha of country park in EHHN. The assumed cost is circa £40k/hectare. The scope includes boundary fencing, semi natural habitats (eg. Woodland, open water and meadows), entrance signs and information boards, footpath network, benches and bins, way markers, gates/access control, a 50space car park, and some essential maintenance activities.</t>
  </si>
  <si>
    <t>Critical - Local Plan</t>
  </si>
  <si>
    <t>Sports England Calculators</t>
  </si>
  <si>
    <t>Associated sports provision in line with the Sports England requirements to support development at North East Harpenden. This includes 3.46 Natural Grass Pitches, 0.2 Artificial Grass Pitches, 0.1 swimming pools, 0.13 sports halls, and 0.32 tennis courts.</t>
  </si>
  <si>
    <t>Associated sports provision in line with the Sports England requirements to support development at West Redbourn. This includes 2.69 Natural Grass Pitches, 0.16 Artificial Grass Pitches, 0.07 swimming pools, 0.1 sports halls, and 0.19 tennis courts.</t>
  </si>
  <si>
    <t>Associated sports provision in line with the Sports England requirements to support development at East St Albans. This includes 2.37 Natural Grass Pitches, 1.14 Artificial Grass Pitches, 0.07 swimming pools, 0.09 sports halls, and 0.17 tennis courts.</t>
  </si>
  <si>
    <t>Associated sports provision in line with the Sports England requirements to support development at Glinwell, Hatfield Road, St Albans. This includes 1.98 Natural Grass Pitches, 0.12 Artificial Grass Pitches, 0.05 swimming pools, 0.07 sports halls, and 0.14 tennis courts.</t>
  </si>
  <si>
    <t>Associated sports provision in line with the Sports England requirements to support development at West of London Colney. This includes 1.84 Natural Grass Pitches, 0.11 Artificial Grass Pitches, 0.05 swimming pools, 0.07 sports halls, and 0.13 tennis courts.</t>
  </si>
  <si>
    <t>Associated sports provision in line with the Sports England requirements to support development at North West Harpenden. This includes 1.33 Natural Grass Pitches, 0.08 Artificial Grass Pitches, 0.04 swimming pools, 0.05 sports halls, and 0.09 tennis courts.</t>
  </si>
  <si>
    <t>Associated sports provision in line with the Sports England requirements to support development at Harper Lane, north of Radlett. This includes 1.24 Natural Grass Pitches, 0.07 Artificial Grass Pitches, 0.03 swimming pools, 0.05 sports halls, and 0.09 tennis courts.</t>
  </si>
  <si>
    <t>Critical - Delivery</t>
  </si>
  <si>
    <t>The cost has been taken from the LCWIP.</t>
  </si>
  <si>
    <t>Indicative costings have been added using mobility hub design guidance published by CoMoUK (The design process - mobility hubs realised).</t>
  </si>
  <si>
    <t>Action (column to be deleted)</t>
  </si>
  <si>
    <t>Associated access and highway requirements to support development at Glinwell, Hatfield Road.
Suitable access and cycle access/improvements to the A1057 Hatfield Road or mixed pedestrian and cycle use will be required and suitable access and improvements to the Alban Way walking and cycle route will need to be provided.</t>
  </si>
  <si>
    <t xml:space="preserve">Associated access and highway requirements to support development at North St Albans 
A transport network (including walking and cycling links) and public transport services upgrades/improvements, including off-site improvements to Harpenden Road, Sandridgebury Lane, Valley Road, Ancient Briton junction and King William IV junction </t>
  </si>
  <si>
    <t>On-site*</t>
  </si>
  <si>
    <t xml:space="preserve">This cost has been provided by NHS. </t>
  </si>
  <si>
    <t>Community Infrastructure investment to support development at North Hemel Hempstead</t>
  </si>
  <si>
    <t>Community Infrastructure investment to support development at East Hemel Hempstead (North)</t>
  </si>
  <si>
    <t>Community Infrastructure investment to support development at East Hemel Hempstead (South)</t>
  </si>
  <si>
    <t>New facilities around the Maylands area (in SADC)</t>
  </si>
  <si>
    <t>New Secondary School at East St Albans</t>
  </si>
  <si>
    <t>Further Education</t>
  </si>
  <si>
    <t>Oaklands College (St Albans Campus) Expansion</t>
  </si>
  <si>
    <t>Oaklands College / Hertfordshire County Council</t>
  </si>
  <si>
    <t>2020-2025</t>
  </si>
  <si>
    <t>Assumed 15.762ha of country park in EHHN. The assumed cost is circa £40k/hectare. The scope includes boundary fencing, semi natural habitats (eg. Woodland, open water and meadows), entrance signs and information boards, footpath network, benches and bins, way markers, gates/access control, a 50space car park, and some essential maintenance activities.</t>
  </si>
  <si>
    <t>Assumed 22.801ha of county park in EHHS. The assumed cost is circa £40k/hectare. The scope includes boundary fencing, semi natural habitats (eg. Woodland, open water and meadows), entrance signs and information boards, footpath network, benches and bins, way markers, gates/access control, a 50space car park, and some essential maintenance activities.</t>
  </si>
  <si>
    <t>Countryside access links at East Hemel Hempstead (South)</t>
  </si>
  <si>
    <t>This relate to future growth coming forward across SADC.</t>
  </si>
  <si>
    <t xml:space="preserve">External Funding / Developer Contributions </t>
  </si>
  <si>
    <t xml:space="preserve">This costs was provided from Stakeholder Engagement. </t>
  </si>
  <si>
    <t>Demolition of Amenbury Pavilion and replacement with one consolidated new pavilion in Rothamsted Park</t>
  </si>
  <si>
    <t>Refurbishment of St Alban's Young People's Centre building. Area assumed to be £1,300m2 (measured using Google earth) @ £3,200/m2
£1million was added to overall cost to align with the committee report (LAND AT HARPENDEN ROAD, ST ALBANS – REQUEST FOR SPEND TO ACHIEVE FUNDS)</t>
  </si>
  <si>
    <t>External Funding</t>
  </si>
  <si>
    <t>Developer Contributions</t>
  </si>
  <si>
    <t>Central Govt Funding Pot</t>
  </si>
  <si>
    <t>Central Govt Funding Pot/ Developer Contributions / Active Travel Funding</t>
  </si>
  <si>
    <t>Central Govt Funding Pot / County Funding</t>
  </si>
  <si>
    <t>Active Travel Funding</t>
  </si>
  <si>
    <t>Further expansion of floorspace and facilities at Oaklands College. 
The College is now implementing a £51m redevelopment of the St Albans Campus. The master-plan includes dedicated provision for the various curriculum areas which meet current needs and requirements, as well as being flexible to cater for future developments in teaching and provision. It will include a sport and community zone. The project will take about five years to deliver.
Expansion of Oaklands College through enabling development of residential development as part of the East St Albans Broad Location. All proceeds from the development are expected to be available for this purpose. Development underway.</t>
  </si>
  <si>
    <t>A414 cycling - SC GTP - SM207 (Park Street - London Colney)</t>
  </si>
  <si>
    <t>Hemel Hempstead 
(Hemel Garden Communities)</t>
  </si>
  <si>
    <t xml:space="preserve">Hemel Hempstead </t>
  </si>
  <si>
    <t>Site capable of accommodating a reserve secondary school up to 10FE to serve growth arising from wider Hemel Hempstead growth in Dacorum Borough Council.</t>
  </si>
  <si>
    <t>An 8FE secondary school to serve the new and existing communities at Hemel Garden Communities in St Albans District.</t>
  </si>
  <si>
    <t xml:space="preserve">East Hemel Hempstead (North) / East Hemel Hempstead (South) / North Hemel Hempstead </t>
  </si>
  <si>
    <t>New Secondary School Reserve Site to Serve Hemel Hempstead (wider Dacorum Growth)</t>
  </si>
  <si>
    <t xml:space="preserve">Associated Healthcare Provision (i.e. GP provision) requirements to support development at Hemel Garden Communities in St Albans District. Provisionally this is a medical facility at East Hemel Hempstead (North). </t>
  </si>
  <si>
    <t>Associated sports provision in line with the Sports England requirements to support development at North Hemel Hempstead. This includes 5.68 Natural Grass Pitches, 0.33 Artificial Grass Pitches, 0.16 swimming pools, 0.21 sports halls, and 0.4 tennis courts. This should be in line with the latest HGC Framework Plan and is likely to be clustered around East Hemel Hempstead North.</t>
  </si>
  <si>
    <t>Associated sports provision in line with the Sports England requirements to support development at East Hemel Hempstead (North). This includes 6.06 Natural Grass Pitches, 0.35 Artificial Grass Pitches, 0.17 swimming pools, 0.23 sports halls, and 0.43 tennis courts. This should be in line with the latest HGC Framework Plan and is likely to be clustered around East Hemel Hempstead North.</t>
  </si>
  <si>
    <t>Associated sports provision in line with the Sports England requirements to support development at East Hemel Hempstead (South). This includes 9.83 Natural Grass Pitches, 0.57 Artificial Grass Pitches, 0.27 swimming pools, 0.37 sports halls, and 0.7 tennis courts. This should be in line with the latest HGC Framework Plan and is likely to be clustered around East Hemel Hempstead North.</t>
  </si>
  <si>
    <t xml:space="preserve">Associated local green infrastructure requirements to support development at North Hemel Hempstead in accordance with the HGC Framework Plan.  Including 2.88ha of Parks and Gardens, 2.16ha of Amenity Green Space, 6.48ha of Natural and Semi-Natural Green Space and 0.90ha of Allotments. </t>
  </si>
  <si>
    <t xml:space="preserve">Associated local green infrastructure requirements to support development at East Hemel Hempstead (North)  in accordance with the HGC Framework Plan. Including 3.07ha of Parks and Gardens, 2.30ha of Amenity Green Space, 6.91ha of Natural and Semi-Natural Green Space and 0.96ha of Allotments. </t>
  </si>
  <si>
    <t xml:space="preserve">Associated local green infrastructure requirements to support development at East Hemel Hempstead (South)  in accordance with the HGC Framework Plan. Including 4.61ha of Parks and Gardens, 3.46ha of Amenity Green Space, 10.37ha of Natural and Semi-Natural Green Space and 1.44ha of Allotments. </t>
  </si>
  <si>
    <t>Delivery of the HGC Green Loop and Connections to the HGC Green Loop</t>
  </si>
  <si>
    <t>Delivery of the HGC Green Loop across Hemel Garden Communities within the SADC District, connections to the Green Loop running west of the site and crossing of the Nickey Line. Should provide a connection to Bunkers Park and the wider HGC green loop route via Blackwater Lane and Bunkers Lane.</t>
  </si>
  <si>
    <t>Improvements to green infrastructure network to Hogg End Lane, Three Cherry Trees Lane and Punchbowl Lane</t>
  </si>
  <si>
    <t>Enhancements and improvements to the existing Hogg End Lane, Three Cherry Trees Lane and Punchbowl Lane.</t>
  </si>
  <si>
    <t>East Hemel Hempstead (Central</t>
  </si>
  <si>
    <t>Assumed 38.563ha of county park in EHHS. The assumed cost is circa £40k/hectare. The scope includes boundary fencing, semi natural habitats (eg. Woodland, open water and meadows), entrance signs and information boards, footpath network, benches and bins, way markers, gates/access control, a 50space car park, and some essential maintenance activities.</t>
  </si>
  <si>
    <t>Substantial new green space and SANG provision at North Hemel Hempstead</t>
  </si>
  <si>
    <t>Substantial new green space and SANG provision at East Hemel Hempstead (South)</t>
  </si>
  <si>
    <t>New intermediate pressure regulator needed for Hemel Garden Communities if residential developments cause a significant demand increase.</t>
  </si>
  <si>
    <t>Walking and cycling improvements associated with Hemel Garden Communities sites in St Albans District</t>
  </si>
  <si>
    <t>The development of the East Hemel Hempstead site will necessitate cycle and footpath links. The HGC Transport Vision &amp; Strategy identifies the Local Network and the Maylands Growth Corridor Study has considered walking and cycling links as part of its remit.
- Nickey line improvements and access improvements: A key issue identified is the poor linkage between the Nickey Line, Cherry Tree Lane and Three Cherry Trees Lane for pedestrians and cyclists. The existing connections from these roads onto the Nickey Line are steep and do not conform to preferred path widths and gradients. Access improvements to the Nickey Line are being tested which may include a branch line extension.
- Pedestrian and Cyclist Crossings: New and/or improved pedestrian and cyclist crossing facilities to address existing severance and enhance access to the Maylands area from surrounding residential areas (along key corridors around Maylands Avenue, Redbourn Road and Breakspear Way).
- Potential for new footpaths and cycle links. These could connect to both Hemel Hempstead and east into St Albans City and District through linkages to the Nickey Line, and the potential creation of a cycle route within grass verges along the A414.</t>
  </si>
  <si>
    <t>This project involves the creation of a new and/or improved pedestrian and cyclist crossing facilities to address existing severance and enhance access to the Maylands area from surrounding residential areas. The scheme being considered recognises the need to provide a number of pedestrian and cycling crossings along key corridors around Marylands Avenue, Redbourn Road and Breakspear Way
This scheme is linked with the Hemel Garden Communities site.</t>
  </si>
  <si>
    <t>Improvements would include extending the existing footway on the southern side of Redbourn Road along the southern boundary of the site and providing safe crossing. This will provide a walking route from the site to the Business Park and towards Hemel Hempstead Town Centre.</t>
  </si>
  <si>
    <t>North Hemel Hempstead / East Hemel Hempstead (North)</t>
  </si>
  <si>
    <t>Phase 1 of package of transport measures to enhance M1 Junction 8 and surrounding area - Replacement of the existing Breakspear Way / Green Lane Roundabout (Phoenix Gateway) with traffic signals.</t>
  </si>
  <si>
    <t xml:space="preserve">Hertfordshire County Council </t>
  </si>
  <si>
    <t>M1 Junction 8 enhancement - Phase 1 - Roundabout &amp; Traffic Signalisation</t>
  </si>
  <si>
    <t>M1 Junction 8 enhancement - Phase 2 - Prioritisation of active and sustainable modes of travel</t>
  </si>
  <si>
    <t>M1 Junction 8 enhancement - Phase 3</t>
  </si>
  <si>
    <t>Walking, cycling facilities including routes, parking and crossing to improve active travel accessibility of St Albans Abbey station.</t>
  </si>
  <si>
    <t>An off-road exemplary cycle route that connects to the Nickey Line and A4147 through the East Hemel Hempstead proposed development area to improve cycle connectivity and facilitate non-motorised trips across the East Hemel Hempstead development, as part of the Local Network.</t>
  </si>
  <si>
    <t>Improved step free access from Cherry Tree Lane onto the Nickey Line</t>
  </si>
  <si>
    <t>Improved step free access from Three Cherry Trees Lane onto the Nickey Line</t>
  </si>
  <si>
    <t>County Funding / Developer Contributions</t>
  </si>
  <si>
    <t>Associated access and highway requirements to support development at East Hemel Hempstead (North) including Sustainable Transport Corridor and access from the Redbourn Road. Countryside access links including connections under the M1 Motorway and improved off-road paths.</t>
  </si>
  <si>
    <t>Associated access and highway requirements to support development at North Hemel Hempstead including Sustainable Transport Corridor and access from the Redbourn Road. Countryside access links including connections and improved off-road paths.</t>
  </si>
  <si>
    <t>East Hemel Hempstead (South</t>
  </si>
  <si>
    <t>Integrated Mobility hub  at East Hemel Hempstead (South)</t>
  </si>
  <si>
    <t>Highways Access to support development at East Hemel Hempstead (Central) - (Including transport measures as part of M1 J8 Enhancements)</t>
  </si>
  <si>
    <t xml:space="preserve">Integrated Mobility Hub at East Hemel Hempstead (Central) - (Part of M1 J8 enhancement - Phase 2) </t>
  </si>
  <si>
    <t>Associated access and highway requirements to support development at North Hemel Hempstead including Sustainable Transport Corridor</t>
  </si>
  <si>
    <t>Redbourn and  Hemel Hempstead 
(Hemel Garden Communities)</t>
  </si>
  <si>
    <t>On-site and Off-site</t>
  </si>
  <si>
    <t>Harpenden Rural</t>
  </si>
  <si>
    <t>A414 cycling - SC GTP - SM207 (Park Street - London Colney) - LCWIP Scheme 11 &amp; GTP - Strategic Rail freight Interchange &amp; A414</t>
  </si>
  <si>
    <t>Alban Way</t>
  </si>
  <si>
    <t>A1081</t>
  </si>
  <si>
    <t>2028-2042</t>
  </si>
  <si>
    <t>2025-2042</t>
  </si>
  <si>
    <t xml:space="preserve">On-site*: it will be contributing to the facility delivered on East Hemel Hempstead North. </t>
  </si>
  <si>
    <t>Associated sports provision in line with the Sports England requirements to support development at North St Albans. This includes 4.52 Natural Grass Pitches, 0.26 Artificial Grass Pitches (as well as indicative provision from Sports England national standards 0.13 swimming pools, 0.17 sports halls, and 0.32 tennis courts).</t>
  </si>
  <si>
    <t xml:space="preserve">On-site*: it will be contributing to the provision delivered on East Hemel Hempstead North. </t>
  </si>
  <si>
    <t>Stakeholder engagement with HCC in May 2023. HCC committee report February 2021 ‘land at Harpenden road’ which quotes a £cost.</t>
  </si>
  <si>
    <t xml:space="preserve">SADC CIL LP viability Report (2019) indicated that developers will contribute £1,000 per unit towards community facilities. This has been used to work out the contribution from each site. </t>
  </si>
  <si>
    <t xml:space="preserve">It is acknowledged that the infrastructure may exceed the district boundary but it is required to support growth coming forward in SADC. </t>
  </si>
  <si>
    <t xml:space="preserve">Cost provided at Stakeholder Engagement. </t>
  </si>
  <si>
    <t xml:space="preserve">It is planned to replace the existing 33,000volt (33kV) switchgear at Cell Barnes Grid as part of the continual condition management of network assets. These works will improve network resilience and facilitate additional connections to Cell Barnes Grid. The works are forecast to be completed by 2026. 
</t>
  </si>
  <si>
    <t>Phase 2 of package of transport measures to enhance M1 Junction 8 and surrounding area - package of transport measures to prioritise active and sustainable modes of travel including improvements to existing roads, A414 Walking and cycling bridge, East Hemel Mobility Hub and HGC Sustainable Transport Corridor.
This scheme is linked with the Hemel Garden Communities site.</t>
  </si>
  <si>
    <t>Phase 3 of  package of transport measures to enhance M1 Junction 8 and surrounding area. To provide additional capacity and connectivity to Maylands and Herts IQ, and relieve congestion on the A414. Land to the east of Junction 8 is safeguarded, in case it is required to come forward for junction improvements (Phase 3 J8 enhancements).
This scheme is linked with the Hemel Garden Communities site.</t>
  </si>
  <si>
    <t>Associated access and highway requirements to support development at East Hemel Hempstead including Sustainable Transport Corridor. This forms part of the package of transport measures for M1 J8 enhancements including prioritisation of active and sustainable modes of travel.
Land will be safeguarded for provision of active travel and cycle bridge across the A414 (Phase 2 J8 enhancement) and access improvement associated with Junction 8 of the M1 motorway. Land to the east of Junction 8 is safeguarded, in case it is required to come forward for junction improvements (Phase 3 J8 enhancements)</t>
  </si>
  <si>
    <t xml:space="preserve">TBC </t>
  </si>
  <si>
    <t>To be covered by Cadent Gas</t>
  </si>
  <si>
    <t>The St Albans Young People’s Centre building, which is shared with the Pioneer Club, is in need of considerable modernisation to ensure the centre is able to meet the wide-ranging needs of both its users, and activities. The proposal for this centre is used as a model of future youth provision in Hertfordshire. The intention is to provide a substantial centre, offering a range of activities, and servicing 11,040 potential users, it is set to include a skate park, accommodation for YCH Services for Young People (YCH SfYP) including an activity hall to be shared between the two users (and available to the wider community) and a touchdown facility.</t>
  </si>
  <si>
    <t>N/A*</t>
  </si>
  <si>
    <t xml:space="preserve">N/A* = the developer will be responsible for the cost and it will form part of the build out cost. </t>
  </si>
  <si>
    <t>Integrated metro mobility hub with facilities to encourage and facilitate modes of transport other than the private car; this will connect the site to key destinations including Hemel Hempstead Train Station and the Maylands Business Park. Mobility hub to provide a bus and coach interchange near Maylands with access to the A414/M1. Served by existing or new express coach services along the M1 (e.g. Greenline and National Express) and local express buses to neighbouring towns including a potential cross-county express bus service (HERT). Opportunity for associated cycle and pedestrian improvements. This forms part of Phase 2 of the package of transport measures for M1 J8 enhancements - Prioritisation of active and sustainable modes of travel.</t>
  </si>
  <si>
    <t>Site Allocations (Hemel Garden Communities) - East Hemel Hempstead (Central)</t>
  </si>
  <si>
    <t>Site Allocations (St Albans unparished)</t>
  </si>
  <si>
    <t>Modernisation of the St Albans Young People's Centre building at the Ariston Site, shared with the Pioneer Club</t>
  </si>
  <si>
    <t>A substantial new Country Park providing facilities for new and existing communities and a permanent green buffer to Redbourn. Should incorporate SANG requirement.</t>
  </si>
  <si>
    <t>A substantial new green space providing facilities for new and existing communities and a permanent green buffer to the south-east. Should incorporate SANG requirement.</t>
  </si>
  <si>
    <t>Active travel schemes associated with the West Redbourn site</t>
  </si>
  <si>
    <t>Walkable neighbourhoods help to promote a healthy lifestyle, a socially inclusive society and environmental sustainability. The site layout will be designed to promote pedestrian and cyclist permeability.</t>
  </si>
  <si>
    <t xml:space="preserve">Active travel schemes associated with the West Redbourn site </t>
  </si>
  <si>
    <t>St Albans 2018-2019 IDP, stakeholder engagement May 2024</t>
  </si>
  <si>
    <t xml:space="preserve">Active travel schemes associated with the Glinewell, Hatfield Road site </t>
  </si>
  <si>
    <t xml:space="preserve">Active travel schemes associated with the North West Harpenden site </t>
  </si>
  <si>
    <t xml:space="preserve">Active travel schemes associated with the Harper Lane, North of Radlett site </t>
  </si>
  <si>
    <t>Walkable neighbourhoods help to promote a healthy lifestyle, a socially inclusive society and environmental sustainability. The site layout will be designed to promote pedestrian and cyclist permeability, with a network of green infrastructure corridors offering dedicated nonvehicular routes.
The Site lies adjacent to the Sustrans National Cycle Route 6 - opportunities to connect proposed facilities within the new development to an established existing cycle network. It will also be important to provide high quality links to join with the St Albans ‘Green Ring’.
Relevant LCWIP schemes include segregated cycleway along A1081 between Harpenden and St Albans; filtering of Valley Rd; potential filtering of Sandridgebury Rd; links within St Albans e.g. junction improvement at Batchwood drive &amp; segregated cycleway along St Peter's St.</t>
  </si>
  <si>
    <t>Walkable neighbourhoods help to promote a healthy lifestyle, a socially inclusive society and environmental sustainability. The site layout will be designed to promote pedestrian and cyclist permeability, with a network of green infrastructure corridors offering dedicated nonvehicular routes.New segregated cycle path along South Drive with improved cycle access into the College from the south. A shared footway/cycleway alongside the residential access road from Sandpit Lane with an east-west spur. New footpath along the south-eastern boundary of the site linking East Drive with Hatfield Road. Routes for walking or running around the perimeter of the Oaklands site and an internal cycle and footpath network, including links between residential areas and the college site. Improved connections to the Alban Way, with new pedestrian and cycle crossings on Hatfield Road at the Colney Heath Lane junction. Relevant LCWIP schemes include traffic calming on Sandpit Lane / Hatfield Rd; new crossings; junction improvements; improvements to the Alban Way. Consideration should be given to how people at this site can get to St Albans city centre and the railway station e.g along Hatfield Rd / Sandpit Lane.</t>
  </si>
  <si>
    <t>Walkable neighbourhoods help to promote a healthy lifestyle, a socially inclusive society and environmental sustainability. The site layout will be designed to promote pedestrian and cyclist permeability. There are several Public Rights of Way (PRoW) that connect the site with the adjoining residential areas to the south, Common Lane and Bower Heath Lane. A sequence of proposed pedestrian and cycle routes will provide connections to local services, amenities and bus stops and will enhance and complement existing routes.
Existing public rights of way through the site will be preserved. There is potential for new pedestrian/cycle access between development and adjacent playing facilities, for pedestrian/cycle access onto Common Lane, towards new Katherine Warington School, and for a pedestrian/cycle link to Sauncey View Lodge if required.
Relevant LCWIP measures include segregated cycleway on Luton Rd, footway improvements on Common Lane + small junction improvements and crossing upgrade; traffic filtering around Mainland Way / Lyndhurst Drive; links to the Greenway.</t>
  </si>
  <si>
    <t>Walkable neighbourhoods help to promote a healthy lifestyle, a socially inclusive society and environmental sustainability. The site layout will be designed to promote pedestrian and cyclist permeability, A new pedestrian/cycle crossing off Shenley Lane is included in the access strategy for the site as well as proposed enhancements to existing infrastructure in London Colney to promote access on foot/by bicycle. 
This may need some sections of segregation, and junction upgrades, to facilitate walking and cycling access from the site towards the town centre and onwards to St Albans. 
More details included in the relevant Project Validation work.</t>
  </si>
  <si>
    <t xml:space="preserve">LCWIP Greyed area – (A1081 &amp; A5183 section from Hatfield Road to Griffiths Way, e.g. traffic calming) </t>
  </si>
  <si>
    <t>St Albans City Reserve School Site at Ariston, with Early Years provision</t>
  </si>
  <si>
    <t>New Primary School Provision with Early Years at North Hemel Hempstead</t>
  </si>
  <si>
    <t>One new 3FE and one new 2FE primary schools with Early Years at East Hemel Hempstead (South)</t>
  </si>
  <si>
    <t>Katherine Warington School 2FE expansion</t>
  </si>
  <si>
    <t>The expansion of the Katherine Warington Secondary School to accommodate a further 2FE.</t>
  </si>
  <si>
    <t>Sir John Lawes School 0.5FE expansion</t>
  </si>
  <si>
    <t>The expansion of the Sir John Lawes Secondary School to accommodate a further 0.5FE.</t>
  </si>
  <si>
    <t>Roundwood Park School 1FE expansion</t>
  </si>
  <si>
    <t>The expansion of the Roundwood Park Secondary School to accommodate a further 1FE.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</si>
</sst>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6" formatCode="&quot;£&quot;#,##0;[Red]\-&quot;£&quot;#,##0"/>
    <numFmt numFmtId="164" formatCode="&quot;£&quot;#,##0"/>
    <numFmt numFmtId="165" formatCode="&quot;£&quot;#,##0.00"/>
  </numFmts>
  <fonts count="24" x14ac:knownFonts="1">
    <font>
      <sz val="11"/>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name val="Calibri"/>
      <family val="1"/>
      <scheme val="minor"/>
    </font>
    <font>
      <sz val="10"/>
      <name val="Arial"/>
      <family val="2"/>
    </font>
    <font>
      <b/>
      <sz val="15"/>
      <color theme="3"/>
      <name val="Arial"/>
      <family val="2"/>
    </font>
    <font>
      <b/>
      <sz val="13"/>
      <color theme="3"/>
      <name val="Arial"/>
      <family val="2"/>
    </font>
    <font>
      <b/>
      <sz val="11"/>
      <color theme="3"/>
      <name val="Arial"/>
      <family val="2"/>
    </font>
    <font>
      <sz val="18"/>
      <color theme="3"/>
      <name val="Arial"/>
      <family val="2"/>
    </font>
    <font>
      <b/>
      <sz val="11"/>
      <color theme="1"/>
      <name val="Arial"/>
      <family val="2"/>
    </font>
    <font>
      <b/>
      <sz val="14"/>
      <name val="Arial"/>
      <family val="2"/>
    </font>
    <font>
      <sz val="14"/>
      <name val="Arial"/>
      <family val="2"/>
    </font>
    <font>
      <sz val="14"/>
      <color rgb="FF000000"/>
      <name val="Arial"/>
      <family val="2"/>
    </font>
    <font>
      <b/>
      <sz val="11"/>
      <name val="Calibri"/>
      <family val="2"/>
      <scheme val="minor"/>
    </font>
    <font>
      <sz val="10"/>
      <name val="Calibri"/>
      <family val="2"/>
      <scheme val="minor"/>
    </font>
    <font>
      <sz val="11"/>
      <name val="Calibri"/>
      <family val="2"/>
      <scheme val="minor"/>
    </font>
    <font>
      <sz val="14"/>
      <name val="Calibri"/>
      <family val="2"/>
      <scheme val="minor"/>
    </font>
    <font>
      <sz val="16"/>
      <color theme="0"/>
      <name val="Arial"/>
      <family val="2"/>
    </font>
    <font>
      <b/>
      <sz val="16"/>
      <color theme="0"/>
      <name val="Arial"/>
      <family val="2"/>
    </font>
    <font>
      <sz val="14"/>
      <name val="Wingdings"/>
      <charset val="2"/>
    </font>
    <font>
      <sz val="8"/>
      <name val="Arial"/>
      <family val="2"/>
    </font>
  </fonts>
  <fills count="15">
    <fill>
      <patternFill patternType="none"/>
    </fill>
    <fill>
      <patternFill patternType="gray125"/>
    </fill>
    <fill>
      <patternFill patternType="solid">
        <fgColor theme="9" tint="0.59999389629810485"/>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bgColor indexed="64"/>
      </patternFill>
    </fill>
    <fill>
      <patternFill patternType="solid">
        <fgColor theme="2" tint="-0.499984740745262"/>
        <bgColor indexed="64"/>
      </patternFill>
    </fill>
    <fill>
      <patternFill patternType="solid">
        <fgColor theme="9" tint="-0.249977111117893"/>
        <bgColor indexed="64"/>
      </patternFill>
    </fill>
    <fill>
      <patternFill patternType="solid">
        <fgColor theme="5" tint="-0.249977111117893"/>
        <bgColor indexed="64"/>
      </patternFill>
    </fill>
    <fill>
      <patternFill patternType="solid">
        <fgColor theme="7" tint="-0.249977111117893"/>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8" tint="-0.249977111117893"/>
        <bgColor indexed="64"/>
      </patternFill>
    </fill>
    <fill>
      <patternFill patternType="solid">
        <fgColor theme="3" tint="0.79998168889431442"/>
        <bgColor indexed="64"/>
      </patternFill>
    </fill>
    <fill>
      <patternFill patternType="solid">
        <fgColor theme="2" tint="-4.9989318521683403E-2"/>
        <bgColor indexed="64"/>
      </patternFill>
    </fill>
  </fills>
  <borders count="1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style="thin">
        <color indexed="64"/>
      </bottom>
      <diagonal/>
    </border>
    <border>
      <left style="thin">
        <color rgb="FF000000"/>
      </left>
      <right style="thin">
        <color rgb="FF000000"/>
      </right>
      <top/>
      <bottom style="thin">
        <color rgb="FF000000"/>
      </bottom>
      <diagonal/>
    </border>
  </borders>
  <cellStyleXfs count="15">
    <xf numFmtId="0" fontId="0" fillId="0" borderId="0"/>
    <xf numFmtId="0" fontId="6" fillId="0" borderId="0"/>
    <xf numFmtId="0" fontId="7" fillId="0" borderId="0"/>
    <xf numFmtId="0" fontId="11" fillId="0" borderId="0" applyNumberFormat="0" applyFill="0" applyBorder="0" applyAlignment="0" applyProtection="0"/>
    <xf numFmtId="0" fontId="8" fillId="0" borderId="1" applyNumberFormat="0" applyFill="0" applyAlignment="0" applyProtection="0"/>
    <xf numFmtId="0" fontId="9" fillId="0" borderId="2" applyNumberFormat="0" applyFill="0" applyAlignment="0" applyProtection="0"/>
    <xf numFmtId="0" fontId="10" fillId="0" borderId="3" applyNumberFormat="0" applyFill="0" applyAlignment="0" applyProtection="0"/>
    <xf numFmtId="0" fontId="10" fillId="0" borderId="0" applyNumberFormat="0" applyFill="0" applyBorder="0" applyAlignment="0" applyProtection="0"/>
    <xf numFmtId="0" fontId="12" fillId="0" borderId="4" applyNumberFormat="0" applyFill="0" applyAlignment="0" applyProtection="0"/>
    <xf numFmtId="0" fontId="5" fillId="0" borderId="0"/>
    <xf numFmtId="0" fontId="4" fillId="0" borderId="0"/>
    <xf numFmtId="0" fontId="3" fillId="0" borderId="0"/>
    <xf numFmtId="0" fontId="1" fillId="0" borderId="0"/>
    <xf numFmtId="0" fontId="1" fillId="0" borderId="0"/>
    <xf numFmtId="0" fontId="1" fillId="0" borderId="0"/>
  </cellStyleXfs>
  <cellXfs count="90">
    <xf numFmtId="0" fontId="0" fillId="0" borderId="0" xfId="0"/>
    <xf numFmtId="0" fontId="17" fillId="0" borderId="0" xfId="9" applyFont="1" applyAlignment="1">
      <alignment wrapText="1"/>
    </xf>
    <xf numFmtId="0" fontId="17" fillId="0" borderId="0" xfId="9" applyFont="1" applyAlignment="1">
      <alignment horizontal="left" wrapText="1"/>
    </xf>
    <xf numFmtId="0" fontId="17" fillId="0" borderId="0" xfId="9" applyFont="1" applyAlignment="1">
      <alignment horizontal="center" vertical="center" wrapText="1"/>
    </xf>
    <xf numFmtId="0" fontId="18" fillId="5" borderId="0" xfId="9" applyFont="1" applyFill="1" applyAlignment="1">
      <alignment horizontal="left" vertical="center" wrapText="1"/>
    </xf>
    <xf numFmtId="0" fontId="5" fillId="0" borderId="5" xfId="9" applyBorder="1" applyAlignment="1">
      <alignment vertical="center" wrapText="1"/>
    </xf>
    <xf numFmtId="164" fontId="14" fillId="5" borderId="5" xfId="9" applyNumberFormat="1" applyFont="1" applyFill="1" applyBorder="1" applyAlignment="1" applyProtection="1">
      <alignment horizontal="center" vertical="center" wrapText="1"/>
      <protection hidden="1"/>
    </xf>
    <xf numFmtId="164" fontId="14" fillId="5" borderId="7" xfId="9" applyNumberFormat="1" applyFont="1" applyFill="1" applyBorder="1" applyAlignment="1" applyProtection="1">
      <alignment horizontal="center" vertical="center" wrapText="1"/>
      <protection hidden="1"/>
    </xf>
    <xf numFmtId="164" fontId="14" fillId="5" borderId="6" xfId="9" applyNumberFormat="1" applyFont="1" applyFill="1" applyBorder="1" applyAlignment="1" applyProtection="1">
      <alignment horizontal="center" vertical="center" wrapText="1"/>
      <protection hidden="1"/>
    </xf>
    <xf numFmtId="0" fontId="14" fillId="5" borderId="5" xfId="9" applyFont="1" applyFill="1" applyBorder="1" applyAlignment="1">
      <alignment horizontal="center" vertical="center" wrapText="1"/>
    </xf>
    <xf numFmtId="0" fontId="14" fillId="5" borderId="5" xfId="9" applyFont="1" applyFill="1" applyBorder="1" applyAlignment="1">
      <alignment horizontal="left" vertical="center" wrapText="1"/>
    </xf>
    <xf numFmtId="0" fontId="14" fillId="4" borderId="5" xfId="9" applyFont="1" applyFill="1" applyBorder="1" applyAlignment="1">
      <alignment horizontal="left" vertical="center" wrapText="1"/>
    </xf>
    <xf numFmtId="0" fontId="13" fillId="3" borderId="5" xfId="9" applyFont="1" applyFill="1" applyBorder="1" applyAlignment="1">
      <alignment horizontal="left" vertical="center" wrapText="1"/>
    </xf>
    <xf numFmtId="0" fontId="13" fillId="2" borderId="5" xfId="9" applyFont="1" applyFill="1" applyBorder="1" applyAlignment="1">
      <alignment horizontal="left" vertical="center" wrapText="1"/>
    </xf>
    <xf numFmtId="0" fontId="16" fillId="2" borderId="5" xfId="9" applyFont="1" applyFill="1" applyBorder="1" applyAlignment="1">
      <alignment horizontal="center" vertical="center" wrapText="1"/>
    </xf>
    <xf numFmtId="0" fontId="14" fillId="5" borderId="5" xfId="9" applyFont="1" applyFill="1" applyBorder="1" applyAlignment="1" applyProtection="1">
      <alignment horizontal="center" vertical="center" wrapText="1"/>
      <protection hidden="1"/>
    </xf>
    <xf numFmtId="0" fontId="15" fillId="0" borderId="5" xfId="9" applyFont="1" applyBorder="1" applyAlignment="1">
      <alignment horizontal="center" vertical="center" wrapText="1"/>
    </xf>
    <xf numFmtId="0" fontId="19" fillId="5" borderId="5" xfId="9" applyFont="1" applyFill="1" applyBorder="1" applyAlignment="1">
      <alignment horizontal="left" vertical="center" wrapText="1"/>
    </xf>
    <xf numFmtId="0" fontId="19" fillId="0" borderId="5" xfId="9" applyFont="1" applyBorder="1" applyAlignment="1">
      <alignment horizontal="left" vertical="center" wrapText="1"/>
    </xf>
    <xf numFmtId="164" fontId="14" fillId="5" borderId="9" xfId="9" applyNumberFormat="1" applyFont="1" applyFill="1" applyBorder="1" applyAlignment="1" applyProtection="1">
      <alignment horizontal="center" vertical="center" wrapText="1"/>
      <protection hidden="1"/>
    </xf>
    <xf numFmtId="0" fontId="14" fillId="5" borderId="5" xfId="9" applyFont="1" applyFill="1" applyBorder="1" applyAlignment="1">
      <alignment horizontal="left" vertical="top" wrapText="1"/>
    </xf>
    <xf numFmtId="0" fontId="14" fillId="0" borderId="5" xfId="9" applyFont="1" applyBorder="1" applyAlignment="1">
      <alignment horizontal="left" vertical="center" wrapText="1"/>
    </xf>
    <xf numFmtId="0" fontId="14" fillId="0" borderId="5" xfId="9" applyFont="1" applyBorder="1" applyAlignment="1">
      <alignment horizontal="left" vertical="top" wrapText="1"/>
    </xf>
    <xf numFmtId="0" fontId="13" fillId="3" borderId="9" xfId="9" applyFont="1" applyFill="1" applyBorder="1" applyAlignment="1">
      <alignment horizontal="left" vertical="center" wrapText="1"/>
    </xf>
    <xf numFmtId="0" fontId="14" fillId="5" borderId="9" xfId="9" applyFont="1" applyFill="1" applyBorder="1" applyAlignment="1">
      <alignment horizontal="center" vertical="center" wrapText="1"/>
    </xf>
    <xf numFmtId="0" fontId="14" fillId="5" borderId="9" xfId="9" applyFont="1" applyFill="1" applyBorder="1" applyAlignment="1">
      <alignment horizontal="left" vertical="center" wrapText="1"/>
    </xf>
    <xf numFmtId="164" fontId="14" fillId="5" borderId="8" xfId="9" applyNumberFormat="1" applyFont="1" applyFill="1" applyBorder="1" applyAlignment="1" applyProtection="1">
      <alignment horizontal="center" vertical="center" wrapText="1"/>
      <protection hidden="1"/>
    </xf>
    <xf numFmtId="0" fontId="14" fillId="5" borderId="8" xfId="9" applyFont="1" applyFill="1" applyBorder="1" applyAlignment="1">
      <alignment horizontal="left" vertical="center" wrapText="1"/>
    </xf>
    <xf numFmtId="0" fontId="14" fillId="0" borderId="8" xfId="9" applyFont="1" applyBorder="1" applyAlignment="1">
      <alignment horizontal="left" vertical="center" wrapText="1"/>
    </xf>
    <xf numFmtId="0" fontId="14" fillId="0" borderId="8" xfId="9" applyFont="1" applyBorder="1" applyAlignment="1">
      <alignment horizontal="left" vertical="top" wrapText="1"/>
    </xf>
    <xf numFmtId="0" fontId="14" fillId="4" borderId="8" xfId="9" applyFont="1" applyFill="1" applyBorder="1" applyAlignment="1">
      <alignment horizontal="left" vertical="center" wrapText="1"/>
    </xf>
    <xf numFmtId="0" fontId="13" fillId="3" borderId="8" xfId="9" applyFont="1" applyFill="1" applyBorder="1" applyAlignment="1">
      <alignment horizontal="left" vertical="center" wrapText="1"/>
    </xf>
    <xf numFmtId="0" fontId="5" fillId="0" borderId="0" xfId="9"/>
    <xf numFmtId="164" fontId="14" fillId="5" borderId="10" xfId="9" applyNumberFormat="1" applyFont="1" applyFill="1" applyBorder="1" applyAlignment="1" applyProtection="1">
      <alignment horizontal="center" vertical="center" wrapText="1"/>
      <protection hidden="1"/>
    </xf>
    <xf numFmtId="0" fontId="20" fillId="0" borderId="0" xfId="9" applyFont="1" applyAlignment="1">
      <alignment wrapText="1"/>
    </xf>
    <xf numFmtId="0" fontId="21" fillId="6" borderId="7" xfId="9" applyFont="1" applyFill="1" applyBorder="1" applyAlignment="1" applyProtection="1">
      <alignment horizontal="left" vertical="center" wrapText="1"/>
      <protection hidden="1"/>
    </xf>
    <xf numFmtId="0" fontId="21" fillId="10" borderId="6" xfId="9" applyFont="1" applyFill="1" applyBorder="1" applyAlignment="1" applyProtection="1">
      <alignment horizontal="center" vertical="center" wrapText="1"/>
      <protection hidden="1"/>
    </xf>
    <xf numFmtId="0" fontId="21" fillId="6" borderId="5" xfId="9" applyFont="1" applyFill="1" applyBorder="1" applyAlignment="1" applyProtection="1">
      <alignment horizontal="center" vertical="center" wrapText="1"/>
      <protection hidden="1"/>
    </xf>
    <xf numFmtId="0" fontId="21" fillId="6" borderId="5" xfId="9" applyFont="1" applyFill="1" applyBorder="1" applyAlignment="1" applyProtection="1">
      <alignment vertical="center" wrapText="1"/>
      <protection hidden="1"/>
    </xf>
    <xf numFmtId="0" fontId="21" fillId="6" borderId="5" xfId="9" applyFont="1" applyFill="1" applyBorder="1" applyAlignment="1" applyProtection="1">
      <alignment horizontal="left" vertical="center" wrapText="1"/>
      <protection hidden="1"/>
    </xf>
    <xf numFmtId="0" fontId="21" fillId="7" borderId="7" xfId="9" applyFont="1" applyFill="1" applyBorder="1" applyAlignment="1">
      <alignment vertical="center" wrapText="1"/>
    </xf>
    <xf numFmtId="0" fontId="21" fillId="7" borderId="5" xfId="9" applyFont="1" applyFill="1" applyBorder="1" applyAlignment="1">
      <alignment vertical="center" wrapText="1"/>
    </xf>
    <xf numFmtId="0" fontId="21" fillId="8" borderId="5" xfId="9" applyFont="1" applyFill="1" applyBorder="1" applyAlignment="1">
      <alignment vertical="center" wrapText="1"/>
    </xf>
    <xf numFmtId="0" fontId="21" fillId="9" borderId="5" xfId="9" applyFont="1" applyFill="1" applyBorder="1" applyAlignment="1">
      <alignment vertical="center" wrapText="1"/>
    </xf>
    <xf numFmtId="0" fontId="21" fillId="11" borderId="5" xfId="9" applyFont="1" applyFill="1" applyBorder="1" applyAlignment="1" applyProtection="1">
      <alignment horizontal="center" vertical="center" wrapText="1"/>
      <protection hidden="1"/>
    </xf>
    <xf numFmtId="0" fontId="21" fillId="9" borderId="7" xfId="9" applyFont="1" applyFill="1" applyBorder="1" applyAlignment="1" applyProtection="1">
      <alignment horizontal="center" vertical="center" wrapText="1"/>
      <protection hidden="1"/>
    </xf>
    <xf numFmtId="0" fontId="14" fillId="5" borderId="6" xfId="9" applyFont="1" applyFill="1" applyBorder="1" applyAlignment="1">
      <alignment horizontal="center" vertical="center" wrapText="1"/>
    </xf>
    <xf numFmtId="0" fontId="14" fillId="0" borderId="5" xfId="9" applyFont="1" applyBorder="1" applyAlignment="1">
      <alignment horizontal="center" vertical="center" wrapText="1"/>
    </xf>
    <xf numFmtId="164" fontId="14" fillId="0" borderId="6" xfId="9" applyNumberFormat="1" applyFont="1" applyBorder="1" applyAlignment="1" applyProtection="1">
      <alignment horizontal="center" vertical="center" wrapText="1"/>
      <protection hidden="1"/>
    </xf>
    <xf numFmtId="164" fontId="14" fillId="0" borderId="5" xfId="9" applyNumberFormat="1" applyFont="1" applyBorder="1" applyAlignment="1" applyProtection="1">
      <alignment horizontal="center" vertical="center" wrapText="1"/>
      <protection hidden="1"/>
    </xf>
    <xf numFmtId="164" fontId="22" fillId="5" borderId="10" xfId="9" applyNumberFormat="1" applyFont="1" applyFill="1" applyBorder="1" applyAlignment="1" applyProtection="1">
      <alignment horizontal="center" vertical="center" wrapText="1"/>
      <protection hidden="1"/>
    </xf>
    <xf numFmtId="164" fontId="22" fillId="5" borderId="5" xfId="9" applyNumberFormat="1" applyFont="1" applyFill="1" applyBorder="1" applyAlignment="1" applyProtection="1">
      <alignment horizontal="center" vertical="center" wrapText="1"/>
      <protection hidden="1"/>
    </xf>
    <xf numFmtId="0" fontId="18" fillId="5" borderId="5" xfId="9" applyFont="1" applyFill="1" applyBorder="1" applyAlignment="1">
      <alignment horizontal="left" vertical="center" wrapText="1"/>
    </xf>
    <xf numFmtId="0" fontId="21" fillId="12" borderId="6" xfId="9" applyFont="1" applyFill="1" applyBorder="1" applyAlignment="1" applyProtection="1">
      <alignment horizontal="center" vertical="center" wrapText="1"/>
      <protection hidden="1"/>
    </xf>
    <xf numFmtId="0" fontId="17" fillId="0" borderId="0" xfId="9" applyFont="1" applyAlignment="1">
      <alignment horizontal="left" vertical="center" wrapText="1"/>
    </xf>
    <xf numFmtId="0" fontId="19" fillId="0" borderId="5" xfId="9" applyFont="1" applyBorder="1" applyAlignment="1">
      <alignment vertical="center" wrapText="1"/>
    </xf>
    <xf numFmtId="165" fontId="21" fillId="11" borderId="7" xfId="9" applyNumberFormat="1" applyFont="1" applyFill="1" applyBorder="1" applyAlignment="1" applyProtection="1">
      <alignment horizontal="center" vertical="center" wrapText="1"/>
      <protection hidden="1"/>
    </xf>
    <xf numFmtId="165" fontId="21" fillId="11" borderId="6" xfId="9" applyNumberFormat="1" applyFont="1" applyFill="1" applyBorder="1" applyAlignment="1" applyProtection="1">
      <alignment horizontal="center" vertical="center" wrapText="1"/>
      <protection hidden="1"/>
    </xf>
    <xf numFmtId="165" fontId="17" fillId="0" borderId="0" xfId="9" applyNumberFormat="1" applyFont="1" applyAlignment="1">
      <alignment horizontal="center" vertical="center" wrapText="1"/>
    </xf>
    <xf numFmtId="6" fontId="14" fillId="5" borderId="6" xfId="9" applyNumberFormat="1" applyFont="1" applyFill="1" applyBorder="1" applyAlignment="1">
      <alignment horizontal="center" vertical="center" wrapText="1"/>
    </xf>
    <xf numFmtId="0" fontId="15" fillId="0" borderId="5" xfId="9" applyFont="1" applyBorder="1" applyAlignment="1">
      <alignment horizontal="left" vertical="center" wrapText="1"/>
    </xf>
    <xf numFmtId="0" fontId="2" fillId="0" borderId="5" xfId="9" applyFont="1" applyBorder="1" applyAlignment="1">
      <alignment vertical="center" wrapText="1"/>
    </xf>
    <xf numFmtId="164" fontId="14" fillId="5" borderId="5" xfId="9" applyNumberFormat="1" applyFont="1" applyFill="1" applyBorder="1" applyAlignment="1">
      <alignment horizontal="center" vertical="center" wrapText="1"/>
    </xf>
    <xf numFmtId="164" fontId="14" fillId="5" borderId="9" xfId="9" applyNumberFormat="1" applyFont="1" applyFill="1" applyBorder="1" applyAlignment="1">
      <alignment horizontal="center" vertical="center" wrapText="1"/>
    </xf>
    <xf numFmtId="164" fontId="14" fillId="0" borderId="5" xfId="9" applyNumberFormat="1" applyFont="1" applyBorder="1" applyAlignment="1">
      <alignment horizontal="center" vertical="center" wrapText="1"/>
    </xf>
    <xf numFmtId="0" fontId="16" fillId="13" borderId="5" xfId="9" applyFont="1" applyFill="1" applyBorder="1" applyAlignment="1">
      <alignment horizontal="center" vertical="center" wrapText="1"/>
    </xf>
    <xf numFmtId="164" fontId="15" fillId="0" borderId="5" xfId="9" applyNumberFormat="1" applyFont="1" applyBorder="1" applyAlignment="1">
      <alignment horizontal="center" vertical="center" wrapText="1"/>
    </xf>
    <xf numFmtId="0" fontId="14" fillId="0" borderId="6" xfId="9" applyFont="1" applyBorder="1" applyAlignment="1">
      <alignment horizontal="center" vertical="center" wrapText="1"/>
    </xf>
    <xf numFmtId="0" fontId="14" fillId="5" borderId="12" xfId="9" applyFont="1" applyFill="1" applyBorder="1" applyAlignment="1">
      <alignment horizontal="left" vertical="center" wrapText="1"/>
    </xf>
    <xf numFmtId="0" fontId="14" fillId="5" borderId="6" xfId="9" applyFont="1" applyFill="1" applyBorder="1" applyAlignment="1">
      <alignment horizontal="left" vertical="center" wrapText="1"/>
    </xf>
    <xf numFmtId="0" fontId="14" fillId="0" borderId="6" xfId="9" applyFont="1" applyBorder="1" applyAlignment="1">
      <alignment horizontal="left" vertical="center" wrapText="1"/>
    </xf>
    <xf numFmtId="164" fontId="14" fillId="0" borderId="9" xfId="9" applyNumberFormat="1" applyFont="1" applyBorder="1" applyAlignment="1" applyProtection="1">
      <alignment horizontal="center" vertical="center" wrapText="1"/>
      <protection hidden="1"/>
    </xf>
    <xf numFmtId="164" fontId="14" fillId="4" borderId="5" xfId="9" applyNumberFormat="1" applyFont="1" applyFill="1" applyBorder="1" applyAlignment="1" applyProtection="1">
      <alignment horizontal="center" vertical="center" wrapText="1"/>
      <protection hidden="1"/>
    </xf>
    <xf numFmtId="164" fontId="22" fillId="4" borderId="5" xfId="9" applyNumberFormat="1" applyFont="1" applyFill="1" applyBorder="1" applyAlignment="1" applyProtection="1">
      <alignment horizontal="center" vertical="center" wrapText="1"/>
      <protection hidden="1"/>
    </xf>
    <xf numFmtId="0" fontId="14" fillId="4" borderId="5" xfId="9" applyFont="1" applyFill="1" applyBorder="1" applyAlignment="1">
      <alignment horizontal="center" vertical="center" wrapText="1"/>
    </xf>
    <xf numFmtId="0" fontId="14" fillId="4" borderId="9" xfId="9" applyFont="1" applyFill="1" applyBorder="1" applyAlignment="1">
      <alignment horizontal="center" vertical="center" wrapText="1"/>
    </xf>
    <xf numFmtId="164" fontId="14" fillId="0" borderId="7" xfId="12" applyNumberFormat="1" applyFont="1" applyBorder="1" applyAlignment="1" applyProtection="1">
      <alignment horizontal="center" vertical="center" wrapText="1"/>
      <protection hidden="1"/>
    </xf>
    <xf numFmtId="6" fontId="14" fillId="0" borderId="9" xfId="0" applyNumberFormat="1" applyFont="1" applyBorder="1" applyAlignment="1">
      <alignment horizontal="center" vertical="center"/>
    </xf>
    <xf numFmtId="6" fontId="14" fillId="0" borderId="13" xfId="0" applyNumberFormat="1" applyFont="1" applyBorder="1" applyAlignment="1">
      <alignment horizontal="center" vertical="center" wrapText="1"/>
    </xf>
    <xf numFmtId="164" fontId="14" fillId="14" borderId="5" xfId="9" applyNumberFormat="1" applyFont="1" applyFill="1" applyBorder="1" applyAlignment="1" applyProtection="1">
      <alignment horizontal="center" vertical="center" wrapText="1"/>
      <protection hidden="1"/>
    </xf>
    <xf numFmtId="164" fontId="22" fillId="4" borderId="9" xfId="9" applyNumberFormat="1" applyFont="1" applyFill="1" applyBorder="1" applyAlignment="1" applyProtection="1">
      <alignment horizontal="center" vertical="center" wrapText="1"/>
      <protection hidden="1"/>
    </xf>
    <xf numFmtId="164" fontId="22" fillId="0" borderId="5" xfId="9" applyNumberFormat="1" applyFont="1" applyBorder="1" applyAlignment="1" applyProtection="1">
      <alignment horizontal="center" vertical="center" wrapText="1"/>
      <protection hidden="1"/>
    </xf>
    <xf numFmtId="164" fontId="14" fillId="5" borderId="0" xfId="9" applyNumberFormat="1" applyFont="1" applyFill="1" applyAlignment="1" applyProtection="1">
      <alignment horizontal="center" vertical="center" wrapText="1"/>
      <protection hidden="1"/>
    </xf>
    <xf numFmtId="0" fontId="18" fillId="0" borderId="5" xfId="9" applyFont="1" applyBorder="1" applyAlignment="1">
      <alignment horizontal="left" vertical="center" wrapText="1"/>
    </xf>
    <xf numFmtId="164" fontId="22" fillId="5" borderId="9" xfId="9" applyNumberFormat="1" applyFont="1" applyFill="1" applyBorder="1" applyAlignment="1" applyProtection="1">
      <alignment horizontal="center" vertical="center" wrapText="1"/>
      <protection hidden="1"/>
    </xf>
    <xf numFmtId="0" fontId="21" fillId="11" borderId="6" xfId="9" applyFont="1" applyFill="1" applyBorder="1" applyAlignment="1" applyProtection="1">
      <alignment horizontal="center" vertical="center" wrapText="1"/>
      <protection hidden="1"/>
    </xf>
    <xf numFmtId="0" fontId="21" fillId="11" borderId="7" xfId="9" applyFont="1" applyFill="1" applyBorder="1" applyAlignment="1" applyProtection="1">
      <alignment horizontal="center" vertical="center" wrapText="1"/>
      <protection hidden="1"/>
    </xf>
    <xf numFmtId="0" fontId="21" fillId="9" borderId="6" xfId="9" applyFont="1" applyFill="1" applyBorder="1" applyAlignment="1" applyProtection="1">
      <alignment horizontal="center" vertical="center" wrapText="1"/>
      <protection hidden="1"/>
    </xf>
    <xf numFmtId="0" fontId="21" fillId="9" borderId="11" xfId="9" applyFont="1" applyFill="1" applyBorder="1" applyAlignment="1" applyProtection="1">
      <alignment horizontal="center" vertical="center" wrapText="1"/>
      <protection hidden="1"/>
    </xf>
    <xf numFmtId="0" fontId="21" fillId="9" borderId="7" xfId="9" applyFont="1" applyFill="1" applyBorder="1" applyAlignment="1" applyProtection="1">
      <alignment horizontal="center" vertical="center" wrapText="1"/>
      <protection hidden="1"/>
    </xf>
  </cellXfs>
  <cellStyles count="15">
    <cellStyle name="Heading 1" xfId="4" builtinId="16" customBuiltin="1"/>
    <cellStyle name="Heading 2" xfId="5" builtinId="17" customBuiltin="1"/>
    <cellStyle name="Heading 3" xfId="6" builtinId="18" customBuiltin="1"/>
    <cellStyle name="Heading 4" xfId="7" builtinId="19" customBuiltin="1"/>
    <cellStyle name="Normal" xfId="0" builtinId="0" customBuiltin="1"/>
    <cellStyle name="Normal 2" xfId="1"/>
    <cellStyle name="Normal 2 2" xfId="2"/>
    <cellStyle name="Normal 3" xfId="9"/>
    <cellStyle name="Normal 3 2" xfId="12"/>
    <cellStyle name="Normal 4" xfId="10"/>
    <cellStyle name="Normal 4 2" xfId="13"/>
    <cellStyle name="Normal 5" xfId="11"/>
    <cellStyle name="Normal 5 2" xfId="14"/>
    <cellStyle name="Title" xfId="3" builtinId="15" customBuiltin="1"/>
    <cellStyle name="Total" xfId="8" builtinId="25" customBuiltin="1"/>
  </cellStyles>
  <dxfs count="0"/>
  <tableStyles count="0" defaultTableStyle="TableStyleMedium2" defaultPivotStyle="PivotStyleLight16"/>
  <colors>
    <mruColors>
      <color rgb="FFCCECFF"/>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10" Type="http://schemas.openxmlformats.org/officeDocument/2006/relationships/customXml" Target="../customXml/item5.xml"/><Relationship Id="rId4" Type="http://schemas.openxmlformats.org/officeDocument/2006/relationships/sharedStrings" Target="sharedStrings.xml"/><Relationship Id="rId9" Type="http://schemas.openxmlformats.org/officeDocument/2006/relationships/customXml" Target="../customXml/item4.xml"/></Relationships>
</file>

<file path=xl/theme/theme1.xml><?xml version="1.0" encoding="utf-8"?>
<a:theme xmlns:a="http://schemas.openxmlformats.org/drawingml/2006/main" name="Office Theme">
  <a:themeElements>
    <a:clrScheme name="Arup">
      <a:dk1>
        <a:srgbClr val="000000"/>
      </a:dk1>
      <a:lt1>
        <a:srgbClr val="FFFFFF"/>
      </a:lt1>
      <a:dk2>
        <a:srgbClr val="E61E28"/>
      </a:dk2>
      <a:lt2>
        <a:srgbClr val="FFFFFF"/>
      </a:lt2>
      <a:accent1>
        <a:srgbClr val="E61E28"/>
      </a:accent1>
      <a:accent2>
        <a:srgbClr val="7D4196"/>
      </a:accent2>
      <a:accent3>
        <a:srgbClr val="005AAA"/>
      </a:accent3>
      <a:accent4>
        <a:srgbClr val="32A4A0"/>
      </a:accent4>
      <a:accent5>
        <a:srgbClr val="C83C96"/>
      </a:accent5>
      <a:accent6>
        <a:srgbClr val="4BA046"/>
      </a:accent6>
      <a:hlink>
        <a:srgbClr val="606062"/>
      </a:hlink>
      <a:folHlink>
        <a:srgbClr val="C9C9CA"/>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438" row="1">
    <wetp:webextensionref xmlns:r="http://schemas.openxmlformats.org/officeDocument/2006/relationships" r:id="rId1"/>
  </wetp:taskpane>
</wetp:taskpanes>
</file>

<file path=xl/webextensions/webextension1.xml><?xml version="1.0" encoding="utf-8"?>
<we:webextension xmlns:we="http://schemas.microsoft.com/office/webextensions/webextension/2010/11" id="{4692B0A4-A90A-4BBD-9E56-039AC1307E61}">
  <we:reference id="919dff7a-7253-4f9d-997f-8e0132e05c0f" version="1.1.0.1" store="EXCatalog" storeType="EXCatalog"/>
  <we:alternateReferences/>
  <we:properties/>
  <we:bindings/>
  <we:snapshot xmlns:r="http://schemas.openxmlformats.org/officeDocument/2006/relationships"/>
  <we:extLst>
    <a:ext xmlns:a="http://schemas.openxmlformats.org/drawingml/2006/main" uri="{D87F86FE-615C-45B5-9D79-34F1136793EB}">
      <we:containsCustomFunctions xmlns=""/>
    </a:ext>
  </we:extLst>
</we:webextension>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R1048422"/>
  <sheetViews>
    <sheetView tabSelected="1" topLeftCell="A2" zoomScale="50" zoomScaleNormal="50" zoomScaleSheetLayoutView="58" workbookViewId="0">
      <pane ySplit="1" topLeftCell="A3" activePane="bottomLeft" state="frozen"/>
      <selection activeCell="B2" sqref="B2"/>
      <selection pane="bottomLeft" activeCell="B3" sqref="B3"/>
    </sheetView>
  </sheetViews>
  <sheetFormatPr defaultColWidth="8.296875" defaultRowHeight="13.8" x14ac:dyDescent="0.3"/>
  <cols>
    <col min="1" max="1" width="42" style="1" hidden="1" customWidth="1"/>
    <col min="2" max="2" width="8.296875" style="1"/>
    <col min="3" max="3" width="30.09765625" style="1" customWidth="1"/>
    <col min="4" max="4" width="22.69921875" style="1" customWidth="1"/>
    <col min="5" max="5" width="26.59765625" style="1" customWidth="1"/>
    <col min="6" max="6" width="41.59765625" style="1" customWidth="1"/>
    <col min="7" max="7" width="83" style="1" customWidth="1"/>
    <col min="8" max="8" width="26.59765625" style="54" customWidth="1"/>
    <col min="9" max="12" width="28.09765625" style="1" customWidth="1"/>
    <col min="13" max="13" width="28.09765625" style="3" customWidth="1"/>
    <col min="14" max="15" width="17.5" style="3" customWidth="1"/>
    <col min="16" max="16" width="22.09765625" style="58" customWidth="1"/>
    <col min="17" max="18" width="17.5" style="3" customWidth="1"/>
    <col min="19" max="19" width="20" style="3" customWidth="1"/>
    <col min="20" max="41" width="20.5" style="3" customWidth="1"/>
    <col min="42" max="42" width="42" style="3" customWidth="1"/>
    <col min="43" max="43" width="50.5" style="3" customWidth="1"/>
    <col min="44" max="44" width="66.69921875" style="2" customWidth="1"/>
    <col min="45" max="16384" width="8.296875" style="1"/>
  </cols>
  <sheetData>
    <row r="1" spans="1:44" s="34" customFormat="1" ht="21" hidden="1" customHeight="1" x14ac:dyDescent="0.35">
      <c r="A1" s="38"/>
      <c r="B1" s="37"/>
      <c r="C1" s="37"/>
      <c r="D1" s="37"/>
      <c r="E1" s="37"/>
      <c r="F1" s="37"/>
      <c r="G1" s="37"/>
      <c r="H1" s="37"/>
      <c r="I1" s="37"/>
      <c r="J1" s="37"/>
      <c r="K1" s="37"/>
      <c r="L1" s="37"/>
      <c r="M1" s="37"/>
      <c r="N1" s="85" t="s">
        <v>0</v>
      </c>
      <c r="O1" s="86"/>
      <c r="P1" s="56"/>
      <c r="Q1" s="36"/>
      <c r="R1" s="36"/>
      <c r="S1" s="36"/>
      <c r="T1" s="87" t="s">
        <v>1</v>
      </c>
      <c r="U1" s="88"/>
      <c r="V1" s="88"/>
      <c r="W1" s="88"/>
      <c r="X1" s="88"/>
      <c r="Y1" s="88"/>
      <c r="Z1" s="88"/>
      <c r="AA1" s="88"/>
      <c r="AB1" s="88"/>
      <c r="AC1" s="88"/>
      <c r="AD1" s="88"/>
      <c r="AE1" s="88"/>
      <c r="AF1" s="89"/>
      <c r="AG1" s="45"/>
      <c r="AH1" s="45"/>
      <c r="AI1" s="45"/>
      <c r="AJ1" s="45"/>
      <c r="AK1" s="45"/>
      <c r="AL1" s="45"/>
      <c r="AM1" s="45"/>
      <c r="AN1" s="45"/>
      <c r="AO1" s="45"/>
      <c r="AP1" s="45"/>
      <c r="AQ1" s="45"/>
      <c r="AR1" s="39"/>
    </row>
    <row r="2" spans="1:44" s="34" customFormat="1" ht="183" customHeight="1" x14ac:dyDescent="0.35">
      <c r="A2" s="38" t="s">
        <v>530</v>
      </c>
      <c r="B2" s="38" t="s">
        <v>2</v>
      </c>
      <c r="C2" s="38" t="s">
        <v>3</v>
      </c>
      <c r="D2" s="38" t="s">
        <v>4</v>
      </c>
      <c r="E2" s="39" t="s">
        <v>5</v>
      </c>
      <c r="F2" s="39" t="s">
        <v>6</v>
      </c>
      <c r="G2" s="38" t="s">
        <v>7</v>
      </c>
      <c r="H2" s="39" t="s">
        <v>8</v>
      </c>
      <c r="I2" s="38" t="s">
        <v>9</v>
      </c>
      <c r="J2" s="38" t="s">
        <v>405</v>
      </c>
      <c r="K2" s="38" t="s">
        <v>10</v>
      </c>
      <c r="L2" s="37" t="s">
        <v>11</v>
      </c>
      <c r="M2" s="37" t="s">
        <v>12</v>
      </c>
      <c r="N2" s="44" t="s">
        <v>13</v>
      </c>
      <c r="O2" s="44" t="s">
        <v>14</v>
      </c>
      <c r="P2" s="57" t="s">
        <v>15</v>
      </c>
      <c r="Q2" s="36" t="s">
        <v>16</v>
      </c>
      <c r="R2" s="36" t="s">
        <v>17</v>
      </c>
      <c r="S2" s="53" t="s">
        <v>18</v>
      </c>
      <c r="T2" s="43" t="s">
        <v>19</v>
      </c>
      <c r="U2" s="43" t="s">
        <v>20</v>
      </c>
      <c r="V2" s="43" t="s">
        <v>21</v>
      </c>
      <c r="W2" s="43" t="s">
        <v>22</v>
      </c>
      <c r="X2" s="43" t="s">
        <v>23</v>
      </c>
      <c r="Y2" s="43" t="s">
        <v>24</v>
      </c>
      <c r="Z2" s="43" t="s">
        <v>25</v>
      </c>
      <c r="AA2" s="43" t="s">
        <v>26</v>
      </c>
      <c r="AB2" s="42" t="s">
        <v>27</v>
      </c>
      <c r="AC2" s="42" t="s">
        <v>28</v>
      </c>
      <c r="AD2" s="42" t="s">
        <v>29</v>
      </c>
      <c r="AE2" s="42" t="s">
        <v>629</v>
      </c>
      <c r="AF2" s="41" t="s">
        <v>30</v>
      </c>
      <c r="AG2" s="40" t="s">
        <v>31</v>
      </c>
      <c r="AH2" s="40" t="s">
        <v>32</v>
      </c>
      <c r="AI2" s="40" t="s">
        <v>33</v>
      </c>
      <c r="AJ2" s="40" t="s">
        <v>34</v>
      </c>
      <c r="AK2" s="40" t="s">
        <v>35</v>
      </c>
      <c r="AL2" s="40" t="s">
        <v>36</v>
      </c>
      <c r="AM2" s="40" t="s">
        <v>37</v>
      </c>
      <c r="AN2" s="40" t="s">
        <v>38</v>
      </c>
      <c r="AO2" s="40" t="s">
        <v>630</v>
      </c>
      <c r="AP2" s="35" t="s">
        <v>421</v>
      </c>
      <c r="AQ2" s="35" t="s">
        <v>420</v>
      </c>
      <c r="AR2" s="35" t="s">
        <v>39</v>
      </c>
    </row>
    <row r="3" spans="1:44" s="4" customFormat="1" ht="78" customHeight="1" x14ac:dyDescent="0.25">
      <c r="A3" s="65"/>
      <c r="B3" s="14">
        <v>1</v>
      </c>
      <c r="C3" s="13" t="s">
        <v>40</v>
      </c>
      <c r="D3" s="12" t="s">
        <v>41</v>
      </c>
      <c r="E3" s="11" t="s">
        <v>42</v>
      </c>
      <c r="F3" s="10" t="s">
        <v>43</v>
      </c>
      <c r="G3" s="10" t="s">
        <v>44</v>
      </c>
      <c r="H3" s="10" t="s">
        <v>45</v>
      </c>
      <c r="I3" s="10" t="s">
        <v>46</v>
      </c>
      <c r="J3" s="10" t="s">
        <v>406</v>
      </c>
      <c r="K3" s="10" t="s">
        <v>47</v>
      </c>
      <c r="L3" s="10" t="s">
        <v>48</v>
      </c>
      <c r="M3" s="46" t="s">
        <v>49</v>
      </c>
      <c r="N3" s="9" t="s">
        <v>47</v>
      </c>
      <c r="O3" s="9" t="s">
        <v>47</v>
      </c>
      <c r="P3" s="6">
        <v>11813175</v>
      </c>
      <c r="Q3" s="6">
        <f t="shared" ref="Q3:Q15" si="0">P3</f>
        <v>11813175</v>
      </c>
      <c r="R3" s="6" t="s">
        <v>51</v>
      </c>
      <c r="S3" s="79" t="s">
        <v>52</v>
      </c>
      <c r="T3" s="6"/>
      <c r="U3" s="6"/>
      <c r="V3" s="6"/>
      <c r="W3" s="33"/>
      <c r="X3" s="33"/>
      <c r="Y3" s="33"/>
      <c r="Z3" s="33"/>
      <c r="AA3" s="33"/>
      <c r="AB3" s="33"/>
      <c r="AC3" s="33"/>
      <c r="AD3" s="33"/>
      <c r="AE3" s="33"/>
      <c r="AF3" s="33"/>
      <c r="AG3" s="33"/>
      <c r="AH3" s="33"/>
      <c r="AI3" s="33"/>
      <c r="AJ3" s="33"/>
      <c r="AK3" s="33"/>
      <c r="AL3" s="50" t="s">
        <v>53</v>
      </c>
      <c r="AM3" s="33"/>
      <c r="AN3" s="33"/>
      <c r="AO3" s="33"/>
      <c r="AP3" s="33"/>
      <c r="AQ3" s="18" t="s">
        <v>54</v>
      </c>
      <c r="AR3" s="55" t="s">
        <v>55</v>
      </c>
    </row>
    <row r="4" spans="1:44" s="4" customFormat="1" ht="78" customHeight="1" x14ac:dyDescent="0.25">
      <c r="A4" s="65"/>
      <c r="B4" s="14">
        <v>2</v>
      </c>
      <c r="C4" s="13" t="s">
        <v>40</v>
      </c>
      <c r="D4" s="12" t="s">
        <v>41</v>
      </c>
      <c r="E4" s="11" t="s">
        <v>42</v>
      </c>
      <c r="F4" s="10" t="s">
        <v>56</v>
      </c>
      <c r="G4" s="10" t="s">
        <v>646</v>
      </c>
      <c r="H4" s="10" t="s">
        <v>57</v>
      </c>
      <c r="I4" s="10" t="s">
        <v>58</v>
      </c>
      <c r="J4" s="10" t="s">
        <v>406</v>
      </c>
      <c r="K4" s="10" t="s">
        <v>47</v>
      </c>
      <c r="L4" s="10" t="s">
        <v>48</v>
      </c>
      <c r="M4" s="46" t="s">
        <v>59</v>
      </c>
      <c r="N4" s="9" t="s">
        <v>47</v>
      </c>
      <c r="O4" s="9" t="s">
        <v>47</v>
      </c>
      <c r="P4" s="6">
        <v>11813175</v>
      </c>
      <c r="Q4" s="6">
        <f t="shared" si="0"/>
        <v>11813175</v>
      </c>
      <c r="R4" s="6" t="s">
        <v>51</v>
      </c>
      <c r="S4" s="79" t="s">
        <v>52</v>
      </c>
      <c r="U4" s="6"/>
      <c r="V4" s="6"/>
      <c r="W4" s="6"/>
      <c r="X4" s="6"/>
      <c r="Y4" s="6"/>
      <c r="Z4" s="6"/>
      <c r="AA4" s="6"/>
      <c r="AB4" s="6"/>
      <c r="AC4" s="6"/>
      <c r="AD4" s="6"/>
      <c r="AE4" s="6"/>
      <c r="AF4" s="6"/>
      <c r="AG4" s="6"/>
      <c r="AH4" s="6"/>
      <c r="AI4" s="6"/>
      <c r="AJ4" s="6"/>
      <c r="AK4" s="6"/>
      <c r="AL4" s="6"/>
      <c r="AM4" s="6"/>
      <c r="AN4" s="6"/>
      <c r="AO4" s="51" t="s">
        <v>53</v>
      </c>
      <c r="AP4" s="6"/>
      <c r="AQ4" s="18" t="s">
        <v>54</v>
      </c>
      <c r="AR4" s="55" t="s">
        <v>55</v>
      </c>
    </row>
    <row r="5" spans="1:44" s="4" customFormat="1" ht="72" customHeight="1" x14ac:dyDescent="0.25">
      <c r="A5" s="65"/>
      <c r="B5" s="14">
        <v>3</v>
      </c>
      <c r="C5" s="13" t="s">
        <v>40</v>
      </c>
      <c r="D5" s="12" t="s">
        <v>41</v>
      </c>
      <c r="E5" s="11" t="s">
        <v>42</v>
      </c>
      <c r="F5" s="10" t="s">
        <v>647</v>
      </c>
      <c r="G5" s="10" t="s">
        <v>60</v>
      </c>
      <c r="H5" s="10" t="s">
        <v>61</v>
      </c>
      <c r="I5" s="10" t="s">
        <v>560</v>
      </c>
      <c r="J5" s="10" t="s">
        <v>406</v>
      </c>
      <c r="K5" s="10" t="s">
        <v>62</v>
      </c>
      <c r="L5" s="10" t="s">
        <v>48</v>
      </c>
      <c r="M5" s="46" t="s">
        <v>63</v>
      </c>
      <c r="N5" s="9" t="s">
        <v>47</v>
      </c>
      <c r="O5" s="9" t="s">
        <v>47</v>
      </c>
      <c r="P5" s="6">
        <v>17719763</v>
      </c>
      <c r="Q5" s="6">
        <f t="shared" si="0"/>
        <v>17719763</v>
      </c>
      <c r="R5" s="6" t="s">
        <v>51</v>
      </c>
      <c r="S5" s="79" t="s">
        <v>52</v>
      </c>
      <c r="T5" s="6"/>
      <c r="U5" s="6"/>
      <c r="V5" s="6"/>
      <c r="W5" s="6"/>
      <c r="X5" s="6"/>
      <c r="Y5" s="6"/>
      <c r="Z5" s="6"/>
      <c r="AA5" s="6"/>
      <c r="AB5" s="51" t="s">
        <v>53</v>
      </c>
      <c r="AC5" s="6"/>
      <c r="AD5" s="6"/>
      <c r="AE5" s="6"/>
      <c r="AF5" s="6"/>
      <c r="AG5" s="6"/>
      <c r="AH5" s="6"/>
      <c r="AI5" s="6"/>
      <c r="AJ5" s="6"/>
      <c r="AK5" s="6"/>
      <c r="AL5" s="6"/>
      <c r="AM5" s="6"/>
      <c r="AN5" s="6"/>
      <c r="AO5" s="6"/>
      <c r="AP5" s="6"/>
      <c r="AQ5" s="18" t="s">
        <v>54</v>
      </c>
      <c r="AR5" s="55" t="s">
        <v>55</v>
      </c>
    </row>
    <row r="6" spans="1:44" s="4" customFormat="1" ht="72" customHeight="1" x14ac:dyDescent="0.25">
      <c r="A6" s="65"/>
      <c r="B6" s="14">
        <v>4</v>
      </c>
      <c r="C6" s="13" t="s">
        <v>40</v>
      </c>
      <c r="D6" s="12" t="s">
        <v>41</v>
      </c>
      <c r="E6" s="11" t="s">
        <v>42</v>
      </c>
      <c r="F6" s="10" t="s">
        <v>64</v>
      </c>
      <c r="G6" s="10" t="s">
        <v>60</v>
      </c>
      <c r="H6" s="10" t="s">
        <v>61</v>
      </c>
      <c r="I6" s="10" t="s">
        <v>560</v>
      </c>
      <c r="J6" s="10" t="s">
        <v>406</v>
      </c>
      <c r="K6" s="10" t="s">
        <v>65</v>
      </c>
      <c r="L6" s="10" t="s">
        <v>48</v>
      </c>
      <c r="M6" s="46" t="s">
        <v>63</v>
      </c>
      <c r="N6" s="9" t="s">
        <v>47</v>
      </c>
      <c r="O6" s="9" t="s">
        <v>47</v>
      </c>
      <c r="P6" s="6">
        <v>17719763</v>
      </c>
      <c r="Q6" s="6">
        <f t="shared" si="0"/>
        <v>17719763</v>
      </c>
      <c r="R6" s="6" t="s">
        <v>51</v>
      </c>
      <c r="S6" s="79" t="s">
        <v>52</v>
      </c>
      <c r="T6" s="6"/>
      <c r="U6" s="6"/>
      <c r="V6" s="6"/>
      <c r="W6" s="6"/>
      <c r="X6" s="6"/>
      <c r="Y6" s="6"/>
      <c r="Z6" s="6"/>
      <c r="AA6" s="6"/>
      <c r="AB6" s="6"/>
      <c r="AC6" s="51" t="s">
        <v>53</v>
      </c>
      <c r="AD6" s="6"/>
      <c r="AE6" s="6"/>
      <c r="AF6" s="6"/>
      <c r="AG6" s="6"/>
      <c r="AH6" s="6"/>
      <c r="AI6" s="6"/>
      <c r="AJ6" s="6"/>
      <c r="AK6" s="6"/>
      <c r="AL6" s="6"/>
      <c r="AM6" s="6"/>
      <c r="AN6" s="6"/>
      <c r="AO6" s="6"/>
      <c r="AP6" s="6"/>
      <c r="AQ6" s="18" t="s">
        <v>54</v>
      </c>
      <c r="AR6" s="55" t="s">
        <v>55</v>
      </c>
    </row>
    <row r="7" spans="1:44" s="4" customFormat="1" ht="69.599999999999994" x14ac:dyDescent="0.25">
      <c r="A7" s="65"/>
      <c r="B7" s="14">
        <v>5</v>
      </c>
      <c r="C7" s="13" t="s">
        <v>40</v>
      </c>
      <c r="D7" s="12" t="s">
        <v>41</v>
      </c>
      <c r="E7" s="11" t="s">
        <v>66</v>
      </c>
      <c r="F7" s="10" t="s">
        <v>67</v>
      </c>
      <c r="G7" s="10" t="s">
        <v>563</v>
      </c>
      <c r="H7" s="10" t="s">
        <v>68</v>
      </c>
      <c r="I7" s="10" t="s">
        <v>560</v>
      </c>
      <c r="J7" s="10" t="s">
        <v>406</v>
      </c>
      <c r="K7" s="10" t="s">
        <v>564</v>
      </c>
      <c r="L7" s="10" t="s">
        <v>48</v>
      </c>
      <c r="M7" s="46" t="s">
        <v>69</v>
      </c>
      <c r="N7" s="9" t="s">
        <v>47</v>
      </c>
      <c r="O7" s="9" t="s">
        <v>47</v>
      </c>
      <c r="P7" s="6">
        <v>48849715</v>
      </c>
      <c r="Q7" s="6">
        <f t="shared" si="0"/>
        <v>48849715</v>
      </c>
      <c r="R7" s="6" t="s">
        <v>51</v>
      </c>
      <c r="S7" s="79" t="s">
        <v>52</v>
      </c>
      <c r="T7" s="6"/>
      <c r="U7" s="6"/>
      <c r="V7" s="6"/>
      <c r="W7" s="6"/>
      <c r="X7" s="6"/>
      <c r="Y7" s="6"/>
      <c r="Z7" s="6"/>
      <c r="AA7" s="6"/>
      <c r="AB7" s="6"/>
      <c r="AC7" s="51" t="s">
        <v>53</v>
      </c>
      <c r="AD7" s="6"/>
      <c r="AE7" s="6"/>
      <c r="AF7" s="6"/>
      <c r="AG7" s="6"/>
      <c r="AH7" s="6"/>
      <c r="AI7" s="6"/>
      <c r="AJ7" s="6"/>
      <c r="AK7" s="6"/>
      <c r="AL7" s="6"/>
      <c r="AM7" s="6"/>
      <c r="AN7" s="6"/>
      <c r="AO7" s="6"/>
      <c r="AP7" s="6"/>
      <c r="AQ7" s="18" t="s">
        <v>54</v>
      </c>
      <c r="AR7" s="55" t="s">
        <v>55</v>
      </c>
    </row>
    <row r="8" spans="1:44" s="4" customFormat="1" ht="72" customHeight="1" x14ac:dyDescent="0.25">
      <c r="A8" s="65"/>
      <c r="B8" s="14">
        <v>6</v>
      </c>
      <c r="C8" s="13" t="s">
        <v>40</v>
      </c>
      <c r="D8" s="12" t="s">
        <v>41</v>
      </c>
      <c r="E8" s="11" t="s">
        <v>42</v>
      </c>
      <c r="F8" s="10" t="s">
        <v>70</v>
      </c>
      <c r="G8" s="10" t="s">
        <v>71</v>
      </c>
      <c r="H8" s="10" t="s">
        <v>57</v>
      </c>
      <c r="I8" s="10" t="s">
        <v>72</v>
      </c>
      <c r="J8" s="10" t="s">
        <v>406</v>
      </c>
      <c r="K8" s="10" t="s">
        <v>73</v>
      </c>
      <c r="L8" s="10" t="s">
        <v>48</v>
      </c>
      <c r="M8" s="46" t="s">
        <v>69</v>
      </c>
      <c r="N8" s="9" t="s">
        <v>47</v>
      </c>
      <c r="O8" s="9" t="s">
        <v>47</v>
      </c>
      <c r="P8" s="6">
        <v>11813175</v>
      </c>
      <c r="Q8" s="6">
        <f t="shared" si="0"/>
        <v>11813175</v>
      </c>
      <c r="R8" s="6" t="s">
        <v>51</v>
      </c>
      <c r="S8" s="79" t="s">
        <v>52</v>
      </c>
      <c r="T8" s="51" t="s">
        <v>53</v>
      </c>
      <c r="U8" s="6"/>
      <c r="V8" s="6"/>
      <c r="W8" s="6"/>
      <c r="X8" s="6"/>
      <c r="Y8" s="6"/>
      <c r="Z8" s="6"/>
      <c r="AA8" s="6"/>
      <c r="AB8" s="6"/>
      <c r="AC8" s="6"/>
      <c r="AD8" s="6"/>
      <c r="AE8" s="6"/>
      <c r="AF8" s="6"/>
      <c r="AG8" s="6"/>
      <c r="AH8" s="6"/>
      <c r="AI8" s="6"/>
      <c r="AJ8" s="6"/>
      <c r="AK8" s="6"/>
      <c r="AL8" s="6"/>
      <c r="AM8" s="6"/>
      <c r="AN8" s="6"/>
      <c r="AO8" s="6"/>
      <c r="AP8" s="6"/>
      <c r="AQ8" s="18" t="s">
        <v>54</v>
      </c>
      <c r="AR8" s="55" t="s">
        <v>55</v>
      </c>
    </row>
    <row r="9" spans="1:44" s="4" customFormat="1" ht="72" customHeight="1" x14ac:dyDescent="0.25">
      <c r="A9" s="65"/>
      <c r="B9" s="14">
        <v>7</v>
      </c>
      <c r="C9" s="13" t="s">
        <v>40</v>
      </c>
      <c r="D9" s="12" t="s">
        <v>41</v>
      </c>
      <c r="E9" s="11" t="s">
        <v>42</v>
      </c>
      <c r="F9" s="10" t="s">
        <v>74</v>
      </c>
      <c r="G9" s="10" t="s">
        <v>75</v>
      </c>
      <c r="H9" s="10" t="s">
        <v>76</v>
      </c>
      <c r="I9" s="10" t="s">
        <v>77</v>
      </c>
      <c r="J9" s="10" t="s">
        <v>406</v>
      </c>
      <c r="K9" s="10" t="s">
        <v>78</v>
      </c>
      <c r="L9" s="10" t="s">
        <v>48</v>
      </c>
      <c r="M9" s="46" t="s">
        <v>63</v>
      </c>
      <c r="N9" s="9" t="s">
        <v>47</v>
      </c>
      <c r="O9" s="9" t="s">
        <v>47</v>
      </c>
      <c r="P9" s="6">
        <v>11813175</v>
      </c>
      <c r="Q9" s="6">
        <f t="shared" si="0"/>
        <v>11813175</v>
      </c>
      <c r="R9" s="6" t="s">
        <v>51</v>
      </c>
      <c r="S9" s="79" t="s">
        <v>52</v>
      </c>
      <c r="T9" s="6" t="s">
        <v>79</v>
      </c>
      <c r="U9" s="51" t="s">
        <v>53</v>
      </c>
      <c r="V9" s="6"/>
      <c r="W9" s="6"/>
      <c r="X9" s="6"/>
      <c r="Y9" s="6"/>
      <c r="Z9" s="6"/>
      <c r="AA9" s="6"/>
      <c r="AB9" s="6"/>
      <c r="AC9" s="6"/>
      <c r="AD9" s="6"/>
      <c r="AE9" s="6"/>
      <c r="AF9" s="6"/>
      <c r="AG9" s="6"/>
      <c r="AH9" s="6"/>
      <c r="AI9" s="6"/>
      <c r="AJ9" s="6"/>
      <c r="AK9" s="6"/>
      <c r="AL9" s="6"/>
      <c r="AM9" s="6"/>
      <c r="AN9" s="6"/>
      <c r="AO9" s="6"/>
      <c r="AP9" s="6"/>
      <c r="AQ9" s="18" t="s">
        <v>54</v>
      </c>
      <c r="AR9" s="55" t="s">
        <v>55</v>
      </c>
    </row>
    <row r="10" spans="1:44" s="4" customFormat="1" ht="72" customHeight="1" x14ac:dyDescent="0.25">
      <c r="A10" s="65"/>
      <c r="B10" s="14">
        <v>8</v>
      </c>
      <c r="C10" s="13" t="s">
        <v>40</v>
      </c>
      <c r="D10" s="12" t="s">
        <v>41</v>
      </c>
      <c r="E10" s="11" t="s">
        <v>42</v>
      </c>
      <c r="F10" s="10" t="s">
        <v>80</v>
      </c>
      <c r="G10" s="10" t="s">
        <v>81</v>
      </c>
      <c r="H10" s="10" t="s">
        <v>68</v>
      </c>
      <c r="I10" s="10" t="s">
        <v>61</v>
      </c>
      <c r="J10" s="10" t="s">
        <v>406</v>
      </c>
      <c r="K10" s="10" t="s">
        <v>82</v>
      </c>
      <c r="L10" s="10" t="s">
        <v>48</v>
      </c>
      <c r="M10" s="46" t="s">
        <v>63</v>
      </c>
      <c r="N10" s="9" t="s">
        <v>47</v>
      </c>
      <c r="O10" s="9" t="s">
        <v>47</v>
      </c>
      <c r="P10" s="6">
        <v>11813175</v>
      </c>
      <c r="Q10" s="6">
        <f t="shared" si="0"/>
        <v>11813175</v>
      </c>
      <c r="R10" s="6" t="s">
        <v>51</v>
      </c>
      <c r="S10" s="79" t="s">
        <v>52</v>
      </c>
      <c r="T10" s="6"/>
      <c r="U10" s="6"/>
      <c r="V10" s="51" t="s">
        <v>53</v>
      </c>
      <c r="W10" s="6"/>
      <c r="X10" s="6"/>
      <c r="Y10" s="6"/>
      <c r="Z10" s="6"/>
      <c r="AA10" s="6"/>
      <c r="AB10" s="6"/>
      <c r="AC10" s="6"/>
      <c r="AD10" s="6"/>
      <c r="AE10" s="6"/>
      <c r="AF10" s="6"/>
      <c r="AG10" s="6"/>
      <c r="AH10" s="6"/>
      <c r="AI10" s="6"/>
      <c r="AJ10" s="6"/>
      <c r="AK10" s="6"/>
      <c r="AL10" s="6"/>
      <c r="AM10" s="6"/>
      <c r="AN10" s="6"/>
      <c r="AO10" s="6"/>
      <c r="AP10" s="6"/>
      <c r="AQ10" s="18" t="s">
        <v>54</v>
      </c>
      <c r="AR10" s="55" t="s">
        <v>55</v>
      </c>
    </row>
    <row r="11" spans="1:44" s="4" customFormat="1" ht="72" customHeight="1" x14ac:dyDescent="0.25">
      <c r="A11" s="65"/>
      <c r="B11" s="14">
        <v>9</v>
      </c>
      <c r="C11" s="13" t="s">
        <v>40</v>
      </c>
      <c r="D11" s="12" t="s">
        <v>41</v>
      </c>
      <c r="E11" s="11" t="s">
        <v>42</v>
      </c>
      <c r="F11" s="10" t="s">
        <v>83</v>
      </c>
      <c r="G11" s="10" t="s">
        <v>84</v>
      </c>
      <c r="H11" s="10" t="s">
        <v>85</v>
      </c>
      <c r="I11" s="10" t="s">
        <v>72</v>
      </c>
      <c r="J11" s="10" t="s">
        <v>406</v>
      </c>
      <c r="K11" s="10" t="s">
        <v>86</v>
      </c>
      <c r="L11" s="10" t="s">
        <v>48</v>
      </c>
      <c r="M11" s="46" t="s">
        <v>63</v>
      </c>
      <c r="N11" s="9" t="s">
        <v>47</v>
      </c>
      <c r="O11" s="9" t="s">
        <v>47</v>
      </c>
      <c r="P11" s="6">
        <v>11813175</v>
      </c>
      <c r="Q11" s="6">
        <f t="shared" si="0"/>
        <v>11813175</v>
      </c>
      <c r="R11" s="6" t="s">
        <v>51</v>
      </c>
      <c r="S11" s="79" t="s">
        <v>52</v>
      </c>
      <c r="T11" s="6"/>
      <c r="U11" s="6"/>
      <c r="V11" s="6"/>
      <c r="W11" s="51" t="s">
        <v>53</v>
      </c>
      <c r="X11" s="6"/>
      <c r="Y11" s="6"/>
      <c r="Z11" s="6"/>
      <c r="AA11" s="6"/>
      <c r="AB11" s="6"/>
      <c r="AC11" s="6"/>
      <c r="AD11" s="6"/>
      <c r="AE11" s="6"/>
      <c r="AF11" s="6"/>
      <c r="AG11" s="6"/>
      <c r="AH11" s="6"/>
      <c r="AI11" s="6"/>
      <c r="AJ11" s="6"/>
      <c r="AK11" s="6"/>
      <c r="AL11" s="6"/>
      <c r="AM11" s="6"/>
      <c r="AN11" s="6"/>
      <c r="AO11" s="6"/>
      <c r="AP11" s="6"/>
      <c r="AQ11" s="18" t="s">
        <v>54</v>
      </c>
      <c r="AR11" s="55" t="s">
        <v>55</v>
      </c>
    </row>
    <row r="12" spans="1:44" s="4" customFormat="1" ht="72" customHeight="1" x14ac:dyDescent="0.25">
      <c r="A12" s="65"/>
      <c r="B12" s="14">
        <v>10</v>
      </c>
      <c r="C12" s="13" t="s">
        <v>40</v>
      </c>
      <c r="D12" s="12" t="s">
        <v>41</v>
      </c>
      <c r="E12" s="11" t="s">
        <v>42</v>
      </c>
      <c r="F12" s="10" t="s">
        <v>648</v>
      </c>
      <c r="G12" s="10" t="s">
        <v>87</v>
      </c>
      <c r="H12" s="10" t="s">
        <v>88</v>
      </c>
      <c r="I12" s="10" t="s">
        <v>560</v>
      </c>
      <c r="J12" s="10" t="s">
        <v>406</v>
      </c>
      <c r="K12" s="10" t="s">
        <v>89</v>
      </c>
      <c r="L12" s="10" t="s">
        <v>48</v>
      </c>
      <c r="M12" s="46" t="s">
        <v>69</v>
      </c>
      <c r="N12" s="9" t="s">
        <v>47</v>
      </c>
      <c r="O12" s="9" t="s">
        <v>47</v>
      </c>
      <c r="P12" s="6">
        <v>29532938</v>
      </c>
      <c r="Q12" s="6">
        <f t="shared" si="0"/>
        <v>29532938</v>
      </c>
      <c r="R12" s="6" t="s">
        <v>51</v>
      </c>
      <c r="S12" s="79" t="s">
        <v>52</v>
      </c>
      <c r="T12" s="6"/>
      <c r="U12" s="6"/>
      <c r="V12" s="6"/>
      <c r="W12" s="51"/>
      <c r="X12" s="6"/>
      <c r="Y12" s="6"/>
      <c r="Z12" s="6"/>
      <c r="AA12" s="6"/>
      <c r="AB12" s="6"/>
      <c r="AC12" s="6"/>
      <c r="AD12" s="51" t="s">
        <v>53</v>
      </c>
      <c r="AE12" s="51"/>
      <c r="AF12" s="6"/>
      <c r="AG12" s="6"/>
      <c r="AH12" s="6"/>
      <c r="AI12" s="6"/>
      <c r="AJ12" s="6"/>
      <c r="AK12" s="6"/>
      <c r="AL12" s="6"/>
      <c r="AM12" s="6"/>
      <c r="AN12" s="6"/>
      <c r="AO12" s="6"/>
      <c r="AP12" s="6"/>
      <c r="AQ12" s="18" t="s">
        <v>54</v>
      </c>
      <c r="AR12" s="55" t="s">
        <v>55</v>
      </c>
    </row>
    <row r="13" spans="1:44" s="4" customFormat="1" ht="72" customHeight="1" x14ac:dyDescent="0.25">
      <c r="A13" s="65"/>
      <c r="B13" s="14">
        <v>11</v>
      </c>
      <c r="C13" s="13" t="s">
        <v>40</v>
      </c>
      <c r="D13" s="12" t="s">
        <v>41</v>
      </c>
      <c r="E13" s="11" t="s">
        <v>66</v>
      </c>
      <c r="F13" s="10" t="s">
        <v>539</v>
      </c>
      <c r="G13" s="10" t="s">
        <v>90</v>
      </c>
      <c r="H13" s="10" t="s">
        <v>85</v>
      </c>
      <c r="I13" s="10" t="s">
        <v>72</v>
      </c>
      <c r="J13" s="10" t="s">
        <v>406</v>
      </c>
      <c r="K13" s="10" t="s">
        <v>86</v>
      </c>
      <c r="L13" s="10" t="s">
        <v>48</v>
      </c>
      <c r="M13" s="46" t="s">
        <v>69</v>
      </c>
      <c r="N13" s="9" t="s">
        <v>47</v>
      </c>
      <c r="O13" s="9" t="s">
        <v>47</v>
      </c>
      <c r="P13" s="6">
        <v>48849715</v>
      </c>
      <c r="Q13" s="6">
        <f t="shared" si="0"/>
        <v>48849715</v>
      </c>
      <c r="R13" s="6" t="s">
        <v>51</v>
      </c>
      <c r="S13" s="79" t="s">
        <v>52</v>
      </c>
      <c r="T13" s="51" t="s">
        <v>53</v>
      </c>
      <c r="U13" s="51" t="s">
        <v>53</v>
      </c>
      <c r="V13" s="51" t="s">
        <v>53</v>
      </c>
      <c r="W13" s="51" t="s">
        <v>53</v>
      </c>
      <c r="X13" s="51" t="s">
        <v>53</v>
      </c>
      <c r="Y13" s="51" t="s">
        <v>53</v>
      </c>
      <c r="Z13" s="51" t="s">
        <v>53</v>
      </c>
      <c r="AA13" s="51" t="s">
        <v>53</v>
      </c>
      <c r="AB13" s="51" t="s">
        <v>53</v>
      </c>
      <c r="AC13" s="51" t="s">
        <v>53</v>
      </c>
      <c r="AD13" s="51" t="s">
        <v>53</v>
      </c>
      <c r="AE13" s="51"/>
      <c r="AF13" s="51" t="s">
        <v>53</v>
      </c>
      <c r="AG13" s="51" t="s">
        <v>53</v>
      </c>
      <c r="AH13" s="51" t="s">
        <v>53</v>
      </c>
      <c r="AI13" s="51" t="s">
        <v>53</v>
      </c>
      <c r="AJ13" s="51" t="s">
        <v>53</v>
      </c>
      <c r="AK13" s="51" t="s">
        <v>53</v>
      </c>
      <c r="AL13" s="51" t="s">
        <v>53</v>
      </c>
      <c r="AM13" s="51" t="s">
        <v>53</v>
      </c>
      <c r="AN13" s="51" t="s">
        <v>53</v>
      </c>
      <c r="AO13" s="51" t="s">
        <v>53</v>
      </c>
      <c r="AP13" s="6"/>
      <c r="AQ13" s="18" t="s">
        <v>54</v>
      </c>
      <c r="AR13" s="55" t="s">
        <v>55</v>
      </c>
    </row>
    <row r="14" spans="1:44" s="4" customFormat="1" ht="72" customHeight="1" x14ac:dyDescent="0.25">
      <c r="A14" s="65"/>
      <c r="B14" s="14">
        <v>12</v>
      </c>
      <c r="C14" s="13" t="s">
        <v>40</v>
      </c>
      <c r="D14" s="12" t="s">
        <v>41</v>
      </c>
      <c r="E14" s="11" t="s">
        <v>66</v>
      </c>
      <c r="F14" s="10" t="s">
        <v>91</v>
      </c>
      <c r="G14" s="10" t="s">
        <v>92</v>
      </c>
      <c r="H14" s="10" t="s">
        <v>93</v>
      </c>
      <c r="I14" s="10" t="s">
        <v>93</v>
      </c>
      <c r="J14" s="10" t="s">
        <v>406</v>
      </c>
      <c r="K14" s="10" t="s">
        <v>94</v>
      </c>
      <c r="L14" s="10" t="s">
        <v>48</v>
      </c>
      <c r="M14" s="46" t="s">
        <v>59</v>
      </c>
      <c r="N14" s="9" t="s">
        <v>47</v>
      </c>
      <c r="O14" s="9" t="s">
        <v>47</v>
      </c>
      <c r="P14" s="6">
        <v>48849715</v>
      </c>
      <c r="Q14" s="6">
        <f t="shared" si="0"/>
        <v>48849715</v>
      </c>
      <c r="R14" s="6" t="s">
        <v>51</v>
      </c>
      <c r="S14" s="79" t="s">
        <v>52</v>
      </c>
      <c r="T14" s="6"/>
      <c r="U14" s="6"/>
      <c r="V14" s="6"/>
      <c r="W14" s="6"/>
      <c r="X14" s="6"/>
      <c r="Y14" s="51" t="s">
        <v>53</v>
      </c>
      <c r="Z14" s="6"/>
      <c r="AA14" s="6"/>
      <c r="AB14" s="6"/>
      <c r="AC14" s="6"/>
      <c r="AD14" s="6"/>
      <c r="AE14" s="6"/>
      <c r="AF14" s="6"/>
      <c r="AG14" s="6"/>
      <c r="AH14" s="6"/>
      <c r="AI14" s="6"/>
      <c r="AJ14" s="6"/>
      <c r="AK14" s="6"/>
      <c r="AL14" s="6"/>
      <c r="AM14" s="6"/>
      <c r="AN14" s="6"/>
      <c r="AO14" s="6"/>
      <c r="AP14" s="6"/>
      <c r="AQ14" s="18" t="s">
        <v>54</v>
      </c>
      <c r="AR14" s="55" t="s">
        <v>55</v>
      </c>
    </row>
    <row r="15" spans="1:44" s="4" customFormat="1" ht="78" customHeight="1" x14ac:dyDescent="0.25">
      <c r="A15" s="65"/>
      <c r="B15" s="14">
        <v>13</v>
      </c>
      <c r="C15" s="13" t="s">
        <v>40</v>
      </c>
      <c r="D15" s="12" t="s">
        <v>41</v>
      </c>
      <c r="E15" s="11" t="s">
        <v>66</v>
      </c>
      <c r="F15" s="21" t="s">
        <v>565</v>
      </c>
      <c r="G15" s="20" t="s">
        <v>562</v>
      </c>
      <c r="H15" s="10" t="s">
        <v>88</v>
      </c>
      <c r="I15" s="10" t="s">
        <v>561</v>
      </c>
      <c r="J15" s="10" t="s">
        <v>407</v>
      </c>
      <c r="K15" s="10" t="s">
        <v>231</v>
      </c>
      <c r="L15" s="10" t="s">
        <v>48</v>
      </c>
      <c r="M15" s="46" t="s">
        <v>69</v>
      </c>
      <c r="N15" s="6">
        <v>48849715</v>
      </c>
      <c r="O15" s="6">
        <v>55133760</v>
      </c>
      <c r="P15" s="6">
        <f>(N15+O15)/2</f>
        <v>51991737.5</v>
      </c>
      <c r="Q15" s="6">
        <f t="shared" si="0"/>
        <v>51991737.5</v>
      </c>
      <c r="R15" s="6" t="s">
        <v>51</v>
      </c>
      <c r="S15" s="79" t="s">
        <v>52</v>
      </c>
      <c r="T15" s="72"/>
      <c r="U15" s="72"/>
      <c r="V15" s="72"/>
      <c r="W15" s="72"/>
      <c r="X15" s="72"/>
      <c r="Y15" s="72"/>
      <c r="Z15" s="72"/>
      <c r="AA15" s="72"/>
      <c r="AB15" s="72"/>
      <c r="AC15" s="73"/>
      <c r="AD15" s="73"/>
      <c r="AE15" s="73"/>
      <c r="AF15" s="72"/>
      <c r="AG15" s="72"/>
      <c r="AH15" s="72"/>
      <c r="AI15" s="72"/>
      <c r="AJ15" s="72"/>
      <c r="AK15" s="72"/>
      <c r="AL15" s="72"/>
      <c r="AM15" s="72"/>
      <c r="AN15" s="72"/>
      <c r="AO15" s="72"/>
      <c r="AP15" s="6"/>
      <c r="AQ15" s="18" t="s">
        <v>54</v>
      </c>
      <c r="AR15" s="55" t="s">
        <v>55</v>
      </c>
    </row>
    <row r="16" spans="1:44" s="4" customFormat="1" ht="78" customHeight="1" x14ac:dyDescent="0.25">
      <c r="A16" s="65"/>
      <c r="B16" s="14">
        <v>14</v>
      </c>
      <c r="C16" s="13" t="s">
        <v>40</v>
      </c>
      <c r="D16" s="12" t="s">
        <v>41</v>
      </c>
      <c r="E16" s="11" t="s">
        <v>66</v>
      </c>
      <c r="F16" s="21" t="s">
        <v>649</v>
      </c>
      <c r="G16" s="20" t="s">
        <v>650</v>
      </c>
      <c r="H16" s="10" t="s">
        <v>76</v>
      </c>
      <c r="I16" s="10" t="s">
        <v>77</v>
      </c>
      <c r="J16" s="10" t="s">
        <v>408</v>
      </c>
      <c r="K16" s="10" t="s">
        <v>47</v>
      </c>
      <c r="L16" s="10" t="s">
        <v>48</v>
      </c>
      <c r="M16" s="46" t="s">
        <v>63</v>
      </c>
      <c r="N16" s="6" t="s">
        <v>47</v>
      </c>
      <c r="O16" s="6" t="s">
        <v>47</v>
      </c>
      <c r="P16" s="6">
        <v>11612621</v>
      </c>
      <c r="Q16" s="6">
        <f>P16</f>
        <v>11612621</v>
      </c>
      <c r="R16" s="6" t="s">
        <v>51</v>
      </c>
      <c r="S16" s="79" t="s">
        <v>52</v>
      </c>
      <c r="T16" s="72"/>
      <c r="U16" s="51" t="s">
        <v>53</v>
      </c>
      <c r="V16" s="72"/>
      <c r="W16" s="72"/>
      <c r="X16" s="72"/>
      <c r="Y16" s="72"/>
      <c r="Z16" s="51" t="s">
        <v>53</v>
      </c>
      <c r="AA16" s="72"/>
      <c r="AB16" s="72"/>
      <c r="AC16" s="73"/>
      <c r="AD16" s="73"/>
      <c r="AE16" s="73"/>
      <c r="AF16" s="72"/>
      <c r="AG16" s="51" t="s">
        <v>53</v>
      </c>
      <c r="AH16" s="72"/>
      <c r="AI16" s="72"/>
      <c r="AJ16" s="72"/>
      <c r="AK16" s="72"/>
      <c r="AL16" s="72"/>
      <c r="AM16" s="72"/>
      <c r="AN16" s="72"/>
      <c r="AO16" s="72"/>
      <c r="AP16" s="6"/>
      <c r="AQ16" s="18" t="s">
        <v>54</v>
      </c>
      <c r="AR16" s="55" t="s">
        <v>55</v>
      </c>
    </row>
    <row r="17" spans="1:44" s="4" customFormat="1" ht="78" customHeight="1" x14ac:dyDescent="0.25">
      <c r="A17" s="65"/>
      <c r="B17" s="14">
        <v>15</v>
      </c>
      <c r="C17" s="13" t="s">
        <v>40</v>
      </c>
      <c r="D17" s="12" t="s">
        <v>41</v>
      </c>
      <c r="E17" s="11" t="s">
        <v>66</v>
      </c>
      <c r="F17" s="21" t="s">
        <v>651</v>
      </c>
      <c r="G17" s="20" t="s">
        <v>652</v>
      </c>
      <c r="H17" s="10" t="s">
        <v>76</v>
      </c>
      <c r="I17" s="10" t="s">
        <v>77</v>
      </c>
      <c r="J17" s="10" t="s">
        <v>408</v>
      </c>
      <c r="K17" s="10" t="s">
        <v>47</v>
      </c>
      <c r="L17" s="10" t="s">
        <v>48</v>
      </c>
      <c r="M17" s="46" t="s">
        <v>69</v>
      </c>
      <c r="N17" s="6" t="s">
        <v>47</v>
      </c>
      <c r="O17" s="6" t="s">
        <v>47</v>
      </c>
      <c r="P17" s="6">
        <v>2903155</v>
      </c>
      <c r="Q17" s="6">
        <f>P17</f>
        <v>2903155</v>
      </c>
      <c r="R17" s="6" t="s">
        <v>51</v>
      </c>
      <c r="S17" s="79" t="s">
        <v>52</v>
      </c>
      <c r="T17" s="72"/>
      <c r="U17" s="51" t="s">
        <v>53</v>
      </c>
      <c r="V17" s="72"/>
      <c r="W17" s="72"/>
      <c r="X17" s="72"/>
      <c r="Y17" s="72"/>
      <c r="Z17" s="51" t="s">
        <v>53</v>
      </c>
      <c r="AA17" s="72"/>
      <c r="AB17" s="72"/>
      <c r="AC17" s="73"/>
      <c r="AD17" s="73"/>
      <c r="AE17" s="73"/>
      <c r="AF17" s="72"/>
      <c r="AG17" s="51" t="s">
        <v>53</v>
      </c>
      <c r="AH17" s="72"/>
      <c r="AI17" s="72"/>
      <c r="AJ17" s="72"/>
      <c r="AK17" s="72"/>
      <c r="AL17" s="72"/>
      <c r="AM17" s="72"/>
      <c r="AN17" s="72"/>
      <c r="AO17" s="72"/>
      <c r="AP17" s="6"/>
      <c r="AQ17" s="18" t="s">
        <v>54</v>
      </c>
      <c r="AR17" s="55" t="s">
        <v>55</v>
      </c>
    </row>
    <row r="18" spans="1:44" s="4" customFormat="1" ht="78" customHeight="1" x14ac:dyDescent="0.25">
      <c r="A18" s="65"/>
      <c r="B18" s="14">
        <v>16</v>
      </c>
      <c r="C18" s="13" t="s">
        <v>40</v>
      </c>
      <c r="D18" s="12" t="s">
        <v>41</v>
      </c>
      <c r="E18" s="11" t="s">
        <v>66</v>
      </c>
      <c r="F18" s="21" t="s">
        <v>653</v>
      </c>
      <c r="G18" s="20" t="s">
        <v>654</v>
      </c>
      <c r="H18" s="10" t="s">
        <v>76</v>
      </c>
      <c r="I18" s="10" t="s">
        <v>77</v>
      </c>
      <c r="J18" s="10" t="s">
        <v>408</v>
      </c>
      <c r="K18" s="10" t="s">
        <v>47</v>
      </c>
      <c r="L18" s="10" t="s">
        <v>48</v>
      </c>
      <c r="M18" s="46" t="s">
        <v>69</v>
      </c>
      <c r="N18" s="6" t="s">
        <v>47</v>
      </c>
      <c r="O18" s="6" t="s">
        <v>47</v>
      </c>
      <c r="P18" s="6">
        <v>5806310</v>
      </c>
      <c r="Q18" s="6">
        <f>P18</f>
        <v>5806310</v>
      </c>
      <c r="R18" s="6" t="s">
        <v>51</v>
      </c>
      <c r="S18" s="79" t="s">
        <v>52</v>
      </c>
      <c r="T18" s="72"/>
      <c r="U18" s="51" t="s">
        <v>53</v>
      </c>
      <c r="V18" s="72"/>
      <c r="W18" s="72"/>
      <c r="X18" s="72"/>
      <c r="Y18" s="72"/>
      <c r="Z18" s="51" t="s">
        <v>53</v>
      </c>
      <c r="AA18" s="72"/>
      <c r="AB18" s="72"/>
      <c r="AC18" s="73"/>
      <c r="AD18" s="73"/>
      <c r="AE18" s="73"/>
      <c r="AF18" s="72"/>
      <c r="AG18" s="51" t="s">
        <v>53</v>
      </c>
      <c r="AH18" s="72"/>
      <c r="AI18" s="72"/>
      <c r="AJ18" s="72"/>
      <c r="AK18" s="72"/>
      <c r="AL18" s="72"/>
      <c r="AM18" s="72"/>
      <c r="AN18" s="72"/>
      <c r="AO18" s="72"/>
      <c r="AP18" s="6"/>
      <c r="AQ18" s="18" t="s">
        <v>54</v>
      </c>
      <c r="AR18" s="55" t="s">
        <v>55</v>
      </c>
    </row>
    <row r="19" spans="1:44" s="4" customFormat="1" ht="78" customHeight="1" x14ac:dyDescent="0.25">
      <c r="A19" s="65"/>
      <c r="B19" s="14">
        <v>17</v>
      </c>
      <c r="C19" s="13" t="s">
        <v>40</v>
      </c>
      <c r="D19" s="12" t="s">
        <v>41</v>
      </c>
      <c r="E19" s="11" t="s">
        <v>95</v>
      </c>
      <c r="F19" s="21" t="s">
        <v>98</v>
      </c>
      <c r="G19" s="22" t="s">
        <v>99</v>
      </c>
      <c r="H19" s="21" t="s">
        <v>96</v>
      </c>
      <c r="I19" s="21" t="s">
        <v>97</v>
      </c>
      <c r="J19" s="10" t="s">
        <v>407</v>
      </c>
      <c r="K19" s="21" t="s">
        <v>47</v>
      </c>
      <c r="L19" s="21" t="s">
        <v>48</v>
      </c>
      <c r="M19" s="67" t="s">
        <v>63</v>
      </c>
      <c r="N19" s="9" t="s">
        <v>47</v>
      </c>
      <c r="O19" s="9" t="s">
        <v>47</v>
      </c>
      <c r="P19" s="6">
        <v>120000</v>
      </c>
      <c r="Q19" s="6">
        <v>120000</v>
      </c>
      <c r="R19" s="6" t="s">
        <v>51</v>
      </c>
      <c r="S19" s="79" t="s">
        <v>52</v>
      </c>
      <c r="T19" s="72"/>
      <c r="U19" s="72"/>
      <c r="V19" s="72"/>
      <c r="W19" s="72"/>
      <c r="X19" s="72"/>
      <c r="Y19" s="72"/>
      <c r="Z19" s="72"/>
      <c r="AA19" s="72"/>
      <c r="AB19" s="72"/>
      <c r="AC19" s="73"/>
      <c r="AD19" s="73"/>
      <c r="AE19" s="73"/>
      <c r="AF19" s="72"/>
      <c r="AG19" s="72"/>
      <c r="AH19" s="72"/>
      <c r="AI19" s="72"/>
      <c r="AJ19" s="72"/>
      <c r="AK19" s="72"/>
      <c r="AL19" s="72"/>
      <c r="AM19" s="72"/>
      <c r="AN19" s="72"/>
      <c r="AO19" s="72"/>
      <c r="AP19" s="6"/>
      <c r="AQ19" s="18" t="s">
        <v>100</v>
      </c>
      <c r="AR19" s="55" t="s">
        <v>55</v>
      </c>
    </row>
    <row r="20" spans="1:44" s="4" customFormat="1" ht="78" customHeight="1" x14ac:dyDescent="0.25">
      <c r="A20" s="65"/>
      <c r="B20" s="14">
        <v>18</v>
      </c>
      <c r="C20" s="13" t="s">
        <v>40</v>
      </c>
      <c r="D20" s="12" t="s">
        <v>41</v>
      </c>
      <c r="E20" s="11" t="s">
        <v>95</v>
      </c>
      <c r="F20" s="21" t="s">
        <v>101</v>
      </c>
      <c r="G20" s="22" t="s">
        <v>102</v>
      </c>
      <c r="H20" s="21" t="s">
        <v>96</v>
      </c>
      <c r="I20" s="21" t="s">
        <v>97</v>
      </c>
      <c r="J20" s="10" t="s">
        <v>407</v>
      </c>
      <c r="K20" s="21" t="s">
        <v>47</v>
      </c>
      <c r="L20" s="21" t="s">
        <v>48</v>
      </c>
      <c r="M20" s="67" t="s">
        <v>63</v>
      </c>
      <c r="N20" s="9" t="s">
        <v>47</v>
      </c>
      <c r="O20" s="9" t="s">
        <v>47</v>
      </c>
      <c r="P20" s="6">
        <v>72000</v>
      </c>
      <c r="Q20" s="6">
        <v>72000</v>
      </c>
      <c r="R20" s="6" t="s">
        <v>51</v>
      </c>
      <c r="S20" s="79" t="s">
        <v>52</v>
      </c>
      <c r="T20" s="72"/>
      <c r="U20" s="72"/>
      <c r="V20" s="72"/>
      <c r="W20" s="72"/>
      <c r="X20" s="72"/>
      <c r="Y20" s="72"/>
      <c r="Z20" s="72"/>
      <c r="AA20" s="72"/>
      <c r="AB20" s="72"/>
      <c r="AC20" s="73"/>
      <c r="AD20" s="73"/>
      <c r="AE20" s="73"/>
      <c r="AF20" s="72"/>
      <c r="AG20" s="72"/>
      <c r="AH20" s="72"/>
      <c r="AI20" s="72"/>
      <c r="AJ20" s="72"/>
      <c r="AK20" s="72"/>
      <c r="AL20" s="72"/>
      <c r="AM20" s="72"/>
      <c r="AN20" s="72"/>
      <c r="AO20" s="72"/>
      <c r="AP20" s="6"/>
      <c r="AQ20" s="18" t="s">
        <v>103</v>
      </c>
      <c r="AR20" s="55" t="s">
        <v>55</v>
      </c>
    </row>
    <row r="21" spans="1:44" s="4" customFormat="1" ht="228.45" customHeight="1" x14ac:dyDescent="0.25">
      <c r="A21" s="65"/>
      <c r="B21" s="14">
        <v>19</v>
      </c>
      <c r="C21" s="13" t="s">
        <v>40</v>
      </c>
      <c r="D21" s="12" t="s">
        <v>41</v>
      </c>
      <c r="E21" s="11" t="s">
        <v>540</v>
      </c>
      <c r="F21" s="10" t="s">
        <v>541</v>
      </c>
      <c r="G21" s="20" t="s">
        <v>558</v>
      </c>
      <c r="H21" s="10" t="s">
        <v>104</v>
      </c>
      <c r="I21" s="10" t="s">
        <v>72</v>
      </c>
      <c r="J21" s="10" t="s">
        <v>406</v>
      </c>
      <c r="K21" s="10" t="s">
        <v>47</v>
      </c>
      <c r="L21" s="10" t="s">
        <v>542</v>
      </c>
      <c r="M21" s="46" t="s">
        <v>543</v>
      </c>
      <c r="N21" s="9" t="s">
        <v>47</v>
      </c>
      <c r="O21" s="9" t="s">
        <v>47</v>
      </c>
      <c r="P21" s="6">
        <v>51000000</v>
      </c>
      <c r="Q21" s="6">
        <f t="shared" ref="Q21:Q63" si="1">P21</f>
        <v>51000000</v>
      </c>
      <c r="R21" s="6" t="s">
        <v>51</v>
      </c>
      <c r="S21" s="79" t="s">
        <v>52</v>
      </c>
      <c r="T21" s="6"/>
      <c r="U21" s="6"/>
      <c r="V21" s="6"/>
      <c r="W21" s="51" t="s">
        <v>53</v>
      </c>
      <c r="X21" s="51"/>
      <c r="Y21" s="6"/>
      <c r="Z21" s="6"/>
      <c r="AA21" s="6"/>
      <c r="AB21" s="6"/>
      <c r="AC21" s="6"/>
      <c r="AD21" s="6"/>
      <c r="AE21" s="6"/>
      <c r="AF21" s="6"/>
      <c r="AG21" s="6"/>
      <c r="AH21" s="6"/>
      <c r="AI21" s="6"/>
      <c r="AJ21" s="6"/>
      <c r="AK21" s="6"/>
      <c r="AL21" s="6"/>
      <c r="AM21" s="6"/>
      <c r="AN21" s="6"/>
      <c r="AO21" s="6"/>
      <c r="AP21" s="6"/>
      <c r="AQ21" s="18" t="s">
        <v>54</v>
      </c>
      <c r="AR21" s="55" t="s">
        <v>55</v>
      </c>
    </row>
    <row r="22" spans="1:44" s="4" customFormat="1" ht="103.05" customHeight="1" x14ac:dyDescent="0.25">
      <c r="A22" s="65"/>
      <c r="B22" s="14">
        <v>20</v>
      </c>
      <c r="C22" s="13" t="s">
        <v>40</v>
      </c>
      <c r="D22" s="12" t="s">
        <v>105</v>
      </c>
      <c r="E22" s="11" t="s">
        <v>106</v>
      </c>
      <c r="F22" s="21" t="s">
        <v>109</v>
      </c>
      <c r="G22" s="22" t="s">
        <v>110</v>
      </c>
      <c r="H22" s="10" t="s">
        <v>111</v>
      </c>
      <c r="I22" s="10" t="s">
        <v>72</v>
      </c>
      <c r="J22" s="10" t="s">
        <v>407</v>
      </c>
      <c r="K22" s="10" t="s">
        <v>47</v>
      </c>
      <c r="L22" s="10" t="s">
        <v>107</v>
      </c>
      <c r="M22" s="46" t="s">
        <v>49</v>
      </c>
      <c r="N22" s="6" t="s">
        <v>47</v>
      </c>
      <c r="O22" s="6" t="s">
        <v>47</v>
      </c>
      <c r="P22" s="6">
        <v>3500000</v>
      </c>
      <c r="Q22" s="6" t="s">
        <v>623</v>
      </c>
      <c r="R22" s="6" t="s">
        <v>548</v>
      </c>
      <c r="S22" s="79" t="s">
        <v>52</v>
      </c>
      <c r="T22" s="6"/>
      <c r="U22" s="6"/>
      <c r="V22" s="6"/>
      <c r="W22" s="6"/>
      <c r="X22" s="6"/>
      <c r="Y22" s="6"/>
      <c r="Z22" s="6"/>
      <c r="AA22" s="6"/>
      <c r="AB22" s="6"/>
      <c r="AC22" s="6"/>
      <c r="AD22" s="6"/>
      <c r="AE22" s="6"/>
      <c r="AF22" s="6"/>
      <c r="AG22" s="6"/>
      <c r="AH22" s="6"/>
      <c r="AI22" s="6"/>
      <c r="AJ22" s="6"/>
      <c r="AK22" s="6"/>
      <c r="AL22" s="51" t="s">
        <v>53</v>
      </c>
      <c r="AM22" s="6"/>
      <c r="AN22" s="6"/>
      <c r="AO22" s="6"/>
      <c r="AP22" s="18" t="s">
        <v>547</v>
      </c>
      <c r="AQ22" s="18" t="s">
        <v>112</v>
      </c>
      <c r="AR22" s="17" t="s">
        <v>108</v>
      </c>
    </row>
    <row r="23" spans="1:44" s="4" customFormat="1" ht="72" customHeight="1" x14ac:dyDescent="0.25">
      <c r="A23" s="65"/>
      <c r="B23" s="14">
        <v>21</v>
      </c>
      <c r="C23" s="13" t="s">
        <v>40</v>
      </c>
      <c r="D23" s="12" t="s">
        <v>105</v>
      </c>
      <c r="E23" s="11" t="s">
        <v>106</v>
      </c>
      <c r="F23" s="21" t="s">
        <v>114</v>
      </c>
      <c r="G23" s="21" t="s">
        <v>115</v>
      </c>
      <c r="H23" s="10" t="s">
        <v>57</v>
      </c>
      <c r="I23" s="10" t="s">
        <v>72</v>
      </c>
      <c r="J23" s="21" t="s">
        <v>408</v>
      </c>
      <c r="K23" s="10" t="s">
        <v>73</v>
      </c>
      <c r="L23" s="10" t="s">
        <v>107</v>
      </c>
      <c r="M23" s="9" t="s">
        <v>141</v>
      </c>
      <c r="N23" s="6" t="s">
        <v>47</v>
      </c>
      <c r="O23" s="6" t="s">
        <v>47</v>
      </c>
      <c r="P23" s="6">
        <v>3490000</v>
      </c>
      <c r="Q23" s="6">
        <f t="shared" si="1"/>
        <v>3490000</v>
      </c>
      <c r="R23" s="6" t="s">
        <v>51</v>
      </c>
      <c r="S23" s="79" t="s">
        <v>52</v>
      </c>
      <c r="T23" s="51" t="s">
        <v>53</v>
      </c>
      <c r="U23" s="6"/>
      <c r="V23" s="6"/>
      <c r="W23" s="6"/>
      <c r="X23" s="6"/>
      <c r="Y23" s="6"/>
      <c r="Z23" s="6"/>
      <c r="AA23" s="6"/>
      <c r="AB23" s="6"/>
      <c r="AC23" s="6"/>
      <c r="AD23" s="6"/>
      <c r="AE23" s="6"/>
      <c r="AF23" s="6"/>
      <c r="AG23" s="6"/>
      <c r="AH23" s="6"/>
      <c r="AI23" s="6"/>
      <c r="AJ23" s="6"/>
      <c r="AK23" s="6"/>
      <c r="AL23" s="6"/>
      <c r="AM23" s="6"/>
      <c r="AN23" s="6"/>
      <c r="AO23" s="6"/>
      <c r="AP23" s="18" t="s">
        <v>508</v>
      </c>
      <c r="AQ23" s="18" t="s">
        <v>417</v>
      </c>
      <c r="AR23" s="17" t="s">
        <v>117</v>
      </c>
    </row>
    <row r="24" spans="1:44" s="4" customFormat="1" ht="72" customHeight="1" x14ac:dyDescent="0.25">
      <c r="A24" s="65"/>
      <c r="B24" s="14">
        <v>22</v>
      </c>
      <c r="C24" s="13" t="s">
        <v>40</v>
      </c>
      <c r="D24" s="12" t="s">
        <v>105</v>
      </c>
      <c r="E24" s="11" t="s">
        <v>106</v>
      </c>
      <c r="F24" s="21" t="s">
        <v>118</v>
      </c>
      <c r="G24" s="21" t="s">
        <v>119</v>
      </c>
      <c r="H24" s="10" t="s">
        <v>76</v>
      </c>
      <c r="I24" s="10" t="s">
        <v>77</v>
      </c>
      <c r="J24" s="21" t="s">
        <v>408</v>
      </c>
      <c r="K24" s="10" t="s">
        <v>78</v>
      </c>
      <c r="L24" s="10" t="s">
        <v>107</v>
      </c>
      <c r="M24" s="9" t="s">
        <v>141</v>
      </c>
      <c r="N24" s="6" t="s">
        <v>47</v>
      </c>
      <c r="O24" s="6" t="s">
        <v>47</v>
      </c>
      <c r="P24" s="6">
        <v>2790000</v>
      </c>
      <c r="Q24" s="6">
        <f t="shared" si="1"/>
        <v>2790000</v>
      </c>
      <c r="R24" s="6" t="s">
        <v>51</v>
      </c>
      <c r="S24" s="79" t="s">
        <v>52</v>
      </c>
      <c r="T24" s="6"/>
      <c r="U24" s="51" t="s">
        <v>53</v>
      </c>
      <c r="V24" s="6"/>
      <c r="W24" s="6"/>
      <c r="X24" s="6"/>
      <c r="Y24" s="6"/>
      <c r="Z24" s="6"/>
      <c r="AA24" s="6"/>
      <c r="AB24" s="6"/>
      <c r="AC24" s="6"/>
      <c r="AD24" s="6"/>
      <c r="AE24" s="6"/>
      <c r="AF24" s="6"/>
      <c r="AG24" s="6"/>
      <c r="AH24" s="6"/>
      <c r="AI24" s="6"/>
      <c r="AJ24" s="6"/>
      <c r="AK24" s="6"/>
      <c r="AL24" s="6"/>
      <c r="AM24" s="6"/>
      <c r="AN24" s="6"/>
      <c r="AO24" s="6"/>
      <c r="AP24" s="18"/>
      <c r="AQ24" s="18" t="s">
        <v>417</v>
      </c>
      <c r="AR24" s="17" t="s">
        <v>117</v>
      </c>
    </row>
    <row r="25" spans="1:44" s="32" customFormat="1" ht="52.2" x14ac:dyDescent="0.3">
      <c r="A25" s="65"/>
      <c r="B25" s="14">
        <v>23</v>
      </c>
      <c r="C25" s="13" t="s">
        <v>40</v>
      </c>
      <c r="D25" s="12" t="s">
        <v>105</v>
      </c>
      <c r="E25" s="11" t="s">
        <v>106</v>
      </c>
      <c r="F25" s="21" t="s">
        <v>120</v>
      </c>
      <c r="G25" s="21" t="s">
        <v>121</v>
      </c>
      <c r="H25" s="10" t="s">
        <v>68</v>
      </c>
      <c r="I25" s="10" t="s">
        <v>61</v>
      </c>
      <c r="J25" s="21" t="s">
        <v>407</v>
      </c>
      <c r="K25" s="10" t="s">
        <v>82</v>
      </c>
      <c r="L25" s="10" t="s">
        <v>107</v>
      </c>
      <c r="M25" s="9" t="s">
        <v>157</v>
      </c>
      <c r="N25" s="6" t="s">
        <v>47</v>
      </c>
      <c r="O25" s="6" t="s">
        <v>47</v>
      </c>
      <c r="P25" s="6">
        <v>990000</v>
      </c>
      <c r="Q25" s="6">
        <f t="shared" si="1"/>
        <v>990000</v>
      </c>
      <c r="R25" s="6" t="s">
        <v>51</v>
      </c>
      <c r="S25" s="79" t="s">
        <v>52</v>
      </c>
      <c r="T25" s="6"/>
      <c r="U25" s="6"/>
      <c r="V25" s="51" t="s">
        <v>53</v>
      </c>
      <c r="W25" s="6"/>
      <c r="X25" s="6"/>
      <c r="Y25" s="6"/>
      <c r="Z25" s="6"/>
      <c r="AA25" s="6"/>
      <c r="AB25" s="6"/>
      <c r="AC25" s="6"/>
      <c r="AD25" s="6"/>
      <c r="AE25" s="6"/>
      <c r="AF25" s="6"/>
      <c r="AG25" s="6"/>
      <c r="AH25" s="6"/>
      <c r="AI25" s="6"/>
      <c r="AJ25" s="6"/>
      <c r="AK25" s="6"/>
      <c r="AL25" s="6"/>
      <c r="AM25" s="6"/>
      <c r="AN25" s="6"/>
      <c r="AO25" s="6"/>
      <c r="AP25" s="18"/>
      <c r="AQ25" s="18" t="s">
        <v>417</v>
      </c>
      <c r="AR25" s="17" t="s">
        <v>117</v>
      </c>
    </row>
    <row r="26" spans="1:44" s="32" customFormat="1" ht="52.2" x14ac:dyDescent="0.3">
      <c r="A26" s="65"/>
      <c r="B26" s="14">
        <v>24</v>
      </c>
      <c r="C26" s="13" t="s">
        <v>40</v>
      </c>
      <c r="D26" s="12" t="s">
        <v>105</v>
      </c>
      <c r="E26" s="11" t="s">
        <v>106</v>
      </c>
      <c r="F26" s="21" t="s">
        <v>122</v>
      </c>
      <c r="G26" s="21" t="s">
        <v>123</v>
      </c>
      <c r="H26" s="10" t="s">
        <v>85</v>
      </c>
      <c r="I26" s="10" t="s">
        <v>72</v>
      </c>
      <c r="J26" s="21" t="s">
        <v>407</v>
      </c>
      <c r="K26" s="10" t="s">
        <v>86</v>
      </c>
      <c r="L26" s="10" t="s">
        <v>107</v>
      </c>
      <c r="M26" s="9" t="s">
        <v>159</v>
      </c>
      <c r="N26" s="46" t="s">
        <v>47</v>
      </c>
      <c r="O26" s="46" t="s">
        <v>47</v>
      </c>
      <c r="P26" s="6">
        <v>870000</v>
      </c>
      <c r="Q26" s="6">
        <f t="shared" si="1"/>
        <v>870000</v>
      </c>
      <c r="R26" s="6" t="s">
        <v>51</v>
      </c>
      <c r="S26" s="79" t="s">
        <v>52</v>
      </c>
      <c r="T26" s="6"/>
      <c r="U26" s="6"/>
      <c r="V26" s="6"/>
      <c r="W26" s="51" t="s">
        <v>53</v>
      </c>
      <c r="X26" s="6"/>
      <c r="Y26" s="6"/>
      <c r="Z26" s="6"/>
      <c r="AA26" s="6"/>
      <c r="AB26" s="6"/>
      <c r="AC26" s="6"/>
      <c r="AD26" s="6"/>
      <c r="AE26" s="6"/>
      <c r="AF26" s="6"/>
      <c r="AG26" s="6"/>
      <c r="AH26" s="6"/>
      <c r="AI26" s="6"/>
      <c r="AJ26" s="6"/>
      <c r="AK26" s="6"/>
      <c r="AL26" s="6"/>
      <c r="AM26" s="6"/>
      <c r="AN26" s="6"/>
      <c r="AO26" s="6"/>
      <c r="AP26" s="18"/>
      <c r="AQ26" s="18" t="s">
        <v>417</v>
      </c>
      <c r="AR26" s="17" t="s">
        <v>117</v>
      </c>
    </row>
    <row r="27" spans="1:44" s="32" customFormat="1" ht="52.2" x14ac:dyDescent="0.3">
      <c r="A27" s="65"/>
      <c r="B27" s="14">
        <v>25</v>
      </c>
      <c r="C27" s="13" t="s">
        <v>40</v>
      </c>
      <c r="D27" s="12" t="s">
        <v>105</v>
      </c>
      <c r="E27" s="11" t="s">
        <v>106</v>
      </c>
      <c r="F27" s="21" t="s">
        <v>124</v>
      </c>
      <c r="G27" s="21" t="s">
        <v>125</v>
      </c>
      <c r="H27" s="10" t="s">
        <v>104</v>
      </c>
      <c r="I27" s="10" t="s">
        <v>72</v>
      </c>
      <c r="J27" s="21" t="s">
        <v>407</v>
      </c>
      <c r="K27" s="10" t="s">
        <v>126</v>
      </c>
      <c r="L27" s="10" t="s">
        <v>107</v>
      </c>
      <c r="M27" s="9" t="s">
        <v>161</v>
      </c>
      <c r="N27" s="46" t="s">
        <v>47</v>
      </c>
      <c r="O27" s="46" t="s">
        <v>47</v>
      </c>
      <c r="P27" s="6">
        <v>730000</v>
      </c>
      <c r="Q27" s="6">
        <f t="shared" si="1"/>
        <v>730000</v>
      </c>
      <c r="R27" s="6" t="s">
        <v>51</v>
      </c>
      <c r="S27" s="79" t="s">
        <v>52</v>
      </c>
      <c r="T27" s="6"/>
      <c r="U27" s="6"/>
      <c r="V27" s="6"/>
      <c r="W27" s="6"/>
      <c r="X27" s="51" t="s">
        <v>53</v>
      </c>
      <c r="Y27" s="6"/>
      <c r="Z27" s="6"/>
      <c r="AA27" s="6"/>
      <c r="AB27" s="6"/>
      <c r="AC27" s="6"/>
      <c r="AD27" s="6"/>
      <c r="AE27" s="6"/>
      <c r="AF27" s="6"/>
      <c r="AG27" s="6"/>
      <c r="AH27" s="6"/>
      <c r="AI27" s="6"/>
      <c r="AJ27" s="6"/>
      <c r="AK27" s="6"/>
      <c r="AL27" s="6"/>
      <c r="AM27" s="6"/>
      <c r="AN27" s="6"/>
      <c r="AO27" s="6"/>
      <c r="AP27" s="18"/>
      <c r="AQ27" s="18" t="s">
        <v>417</v>
      </c>
      <c r="AR27" s="17" t="s">
        <v>117</v>
      </c>
    </row>
    <row r="28" spans="1:44" s="32" customFormat="1" ht="52.2" x14ac:dyDescent="0.3">
      <c r="A28" s="65"/>
      <c r="B28" s="14">
        <v>26</v>
      </c>
      <c r="C28" s="13" t="s">
        <v>40</v>
      </c>
      <c r="D28" s="12" t="s">
        <v>105</v>
      </c>
      <c r="E28" s="11" t="s">
        <v>106</v>
      </c>
      <c r="F28" s="21" t="s">
        <v>127</v>
      </c>
      <c r="G28" s="21" t="s">
        <v>128</v>
      </c>
      <c r="H28" s="10" t="s">
        <v>93</v>
      </c>
      <c r="I28" s="10" t="s">
        <v>93</v>
      </c>
      <c r="J28" s="21" t="s">
        <v>407</v>
      </c>
      <c r="K28" s="10" t="s">
        <v>94</v>
      </c>
      <c r="L28" s="10" t="s">
        <v>107</v>
      </c>
      <c r="M28" s="9" t="s">
        <v>163</v>
      </c>
      <c r="N28" s="9" t="s">
        <v>47</v>
      </c>
      <c r="O28" s="9" t="s">
        <v>47</v>
      </c>
      <c r="P28" s="6">
        <v>680000</v>
      </c>
      <c r="Q28" s="6">
        <f t="shared" si="1"/>
        <v>680000</v>
      </c>
      <c r="R28" s="6" t="s">
        <v>51</v>
      </c>
      <c r="S28" s="79" t="s">
        <v>52</v>
      </c>
      <c r="T28" s="6"/>
      <c r="U28" s="6"/>
      <c r="V28" s="6"/>
      <c r="W28" s="6"/>
      <c r="X28" s="6"/>
      <c r="Y28" s="51" t="s">
        <v>53</v>
      </c>
      <c r="Z28" s="6"/>
      <c r="AA28" s="6"/>
      <c r="AB28" s="6"/>
      <c r="AC28" s="6"/>
      <c r="AD28" s="6"/>
      <c r="AE28" s="6"/>
      <c r="AF28" s="6"/>
      <c r="AG28" s="6"/>
      <c r="AH28" s="6"/>
      <c r="AI28" s="6"/>
      <c r="AJ28" s="6"/>
      <c r="AK28" s="6"/>
      <c r="AL28" s="6"/>
      <c r="AM28" s="6"/>
      <c r="AN28" s="6"/>
      <c r="AO28" s="6"/>
      <c r="AP28" s="18"/>
      <c r="AQ28" s="18" t="s">
        <v>417</v>
      </c>
      <c r="AR28" s="17" t="s">
        <v>117</v>
      </c>
    </row>
    <row r="29" spans="1:44" s="32" customFormat="1" ht="52.2" x14ac:dyDescent="0.3">
      <c r="A29" s="65"/>
      <c r="B29" s="14">
        <v>27</v>
      </c>
      <c r="C29" s="13" t="s">
        <v>40</v>
      </c>
      <c r="D29" s="12" t="s">
        <v>105</v>
      </c>
      <c r="E29" s="11" t="s">
        <v>106</v>
      </c>
      <c r="F29" s="21" t="s">
        <v>129</v>
      </c>
      <c r="G29" s="21" t="s">
        <v>130</v>
      </c>
      <c r="H29" s="10" t="s">
        <v>76</v>
      </c>
      <c r="I29" s="10" t="s">
        <v>77</v>
      </c>
      <c r="J29" s="21" t="s">
        <v>407</v>
      </c>
      <c r="K29" s="10" t="s">
        <v>131</v>
      </c>
      <c r="L29" s="10" t="s">
        <v>107</v>
      </c>
      <c r="M29" s="9" t="s">
        <v>163</v>
      </c>
      <c r="N29" s="9" t="s">
        <v>47</v>
      </c>
      <c r="O29" s="9" t="s">
        <v>47</v>
      </c>
      <c r="P29" s="6">
        <v>490000</v>
      </c>
      <c r="Q29" s="6">
        <f t="shared" si="1"/>
        <v>490000</v>
      </c>
      <c r="R29" s="6" t="s">
        <v>51</v>
      </c>
      <c r="S29" s="79" t="s">
        <v>52</v>
      </c>
      <c r="T29" s="6"/>
      <c r="U29" s="6"/>
      <c r="V29" s="6"/>
      <c r="W29" s="6"/>
      <c r="X29" s="6"/>
      <c r="Y29" s="6"/>
      <c r="Z29" s="51" t="s">
        <v>53</v>
      </c>
      <c r="AA29" s="6"/>
      <c r="AB29" s="6"/>
      <c r="AC29" s="6"/>
      <c r="AD29" s="6"/>
      <c r="AE29" s="6"/>
      <c r="AF29" s="6"/>
      <c r="AG29" s="6"/>
      <c r="AH29" s="6"/>
      <c r="AI29" s="6"/>
      <c r="AJ29" s="6"/>
      <c r="AK29" s="6"/>
      <c r="AL29" s="6"/>
      <c r="AM29" s="6"/>
      <c r="AN29" s="6"/>
      <c r="AO29" s="6"/>
      <c r="AP29" s="18"/>
      <c r="AQ29" s="18" t="s">
        <v>417</v>
      </c>
      <c r="AR29" s="17" t="s">
        <v>117</v>
      </c>
    </row>
    <row r="30" spans="1:44" s="32" customFormat="1" ht="52.2" x14ac:dyDescent="0.3">
      <c r="A30" s="65"/>
      <c r="B30" s="14">
        <v>28</v>
      </c>
      <c r="C30" s="13" t="s">
        <v>40</v>
      </c>
      <c r="D30" s="12" t="s">
        <v>105</v>
      </c>
      <c r="E30" s="11" t="s">
        <v>106</v>
      </c>
      <c r="F30" s="21" t="s">
        <v>132</v>
      </c>
      <c r="G30" s="21" t="s">
        <v>133</v>
      </c>
      <c r="H30" s="10" t="s">
        <v>45</v>
      </c>
      <c r="I30" s="10" t="s">
        <v>134</v>
      </c>
      <c r="J30" s="21" t="s">
        <v>407</v>
      </c>
      <c r="K30" s="10" t="s">
        <v>135</v>
      </c>
      <c r="L30" s="10" t="s">
        <v>107</v>
      </c>
      <c r="M30" s="9" t="s">
        <v>166</v>
      </c>
      <c r="N30" s="9" t="s">
        <v>47</v>
      </c>
      <c r="O30" s="9" t="s">
        <v>47</v>
      </c>
      <c r="P30" s="6">
        <v>450000</v>
      </c>
      <c r="Q30" s="6">
        <f t="shared" si="1"/>
        <v>450000</v>
      </c>
      <c r="R30" s="6" t="s">
        <v>51</v>
      </c>
      <c r="S30" s="79" t="s">
        <v>52</v>
      </c>
      <c r="T30" s="6"/>
      <c r="U30" s="6"/>
      <c r="V30" s="6"/>
      <c r="W30" s="6"/>
      <c r="X30" s="6"/>
      <c r="Y30" s="6"/>
      <c r="Z30" s="6"/>
      <c r="AA30" s="51" t="s">
        <v>53</v>
      </c>
      <c r="AB30" s="6"/>
      <c r="AC30" s="6"/>
      <c r="AD30" s="6"/>
      <c r="AE30" s="6"/>
      <c r="AF30" s="6"/>
      <c r="AG30" s="6"/>
      <c r="AH30" s="6"/>
      <c r="AI30" s="6"/>
      <c r="AJ30" s="6"/>
      <c r="AK30" s="6"/>
      <c r="AL30" s="6"/>
      <c r="AM30" s="6"/>
      <c r="AN30" s="6"/>
      <c r="AO30" s="6"/>
      <c r="AP30" s="18"/>
      <c r="AQ30" s="18" t="s">
        <v>417</v>
      </c>
      <c r="AR30" s="17" t="s">
        <v>117</v>
      </c>
    </row>
    <row r="31" spans="1:44" s="4" customFormat="1" ht="72" customHeight="1" x14ac:dyDescent="0.25">
      <c r="A31" s="65"/>
      <c r="B31" s="14">
        <v>29</v>
      </c>
      <c r="C31" s="13" t="s">
        <v>40</v>
      </c>
      <c r="D31" s="12" t="s">
        <v>105</v>
      </c>
      <c r="E31" s="11" t="s">
        <v>106</v>
      </c>
      <c r="F31" s="21" t="s">
        <v>136</v>
      </c>
      <c r="G31" s="21" t="s">
        <v>566</v>
      </c>
      <c r="H31" s="10" t="s">
        <v>68</v>
      </c>
      <c r="I31" s="10" t="s">
        <v>560</v>
      </c>
      <c r="J31" s="21" t="s">
        <v>533</v>
      </c>
      <c r="K31" s="10" t="s">
        <v>62</v>
      </c>
      <c r="L31" s="10" t="s">
        <v>107</v>
      </c>
      <c r="M31" s="9" t="s">
        <v>139</v>
      </c>
      <c r="N31" s="9" t="s">
        <v>47</v>
      </c>
      <c r="O31" s="9" t="s">
        <v>47</v>
      </c>
      <c r="P31" s="66">
        <v>2500000</v>
      </c>
      <c r="Q31" s="6">
        <f t="shared" si="1"/>
        <v>2500000</v>
      </c>
      <c r="R31" s="6" t="s">
        <v>51</v>
      </c>
      <c r="S31" s="79" t="s">
        <v>52</v>
      </c>
      <c r="T31" s="6"/>
      <c r="U31" s="6"/>
      <c r="V31" s="6"/>
      <c r="W31" s="15"/>
      <c r="X31" s="15"/>
      <c r="Y31" s="6"/>
      <c r="Z31" s="6"/>
      <c r="AA31" s="6"/>
      <c r="AB31" s="51" t="s">
        <v>53</v>
      </c>
      <c r="AC31" s="6"/>
      <c r="AD31" s="6"/>
      <c r="AE31" s="6"/>
      <c r="AF31" s="6"/>
      <c r="AG31" s="6"/>
      <c r="AH31" s="6"/>
      <c r="AI31" s="6"/>
      <c r="AJ31" s="6"/>
      <c r="AK31" s="6"/>
      <c r="AL31" s="6"/>
      <c r="AM31" s="6"/>
      <c r="AN31" s="6"/>
      <c r="AO31" s="6"/>
      <c r="AP31" s="18" t="s">
        <v>612</v>
      </c>
      <c r="AQ31" s="18" t="s">
        <v>534</v>
      </c>
      <c r="AR31" s="17" t="s">
        <v>117</v>
      </c>
    </row>
    <row r="32" spans="1:44" s="4" customFormat="1" ht="72" customHeight="1" x14ac:dyDescent="0.25">
      <c r="A32" s="65"/>
      <c r="B32" s="14">
        <v>30</v>
      </c>
      <c r="C32" s="13" t="s">
        <v>40</v>
      </c>
      <c r="D32" s="12" t="s">
        <v>105</v>
      </c>
      <c r="E32" s="11" t="s">
        <v>106</v>
      </c>
      <c r="F32" s="21" t="s">
        <v>137</v>
      </c>
      <c r="G32" s="21" t="s">
        <v>566</v>
      </c>
      <c r="H32" s="10" t="s">
        <v>61</v>
      </c>
      <c r="I32" s="10" t="s">
        <v>560</v>
      </c>
      <c r="J32" s="21" t="s">
        <v>408</v>
      </c>
      <c r="K32" s="10" t="s">
        <v>65</v>
      </c>
      <c r="L32" s="10" t="s">
        <v>107</v>
      </c>
      <c r="M32" s="9" t="s">
        <v>140</v>
      </c>
      <c r="N32" s="9" t="s">
        <v>47</v>
      </c>
      <c r="O32" s="9" t="s">
        <v>47</v>
      </c>
      <c r="P32" s="66">
        <v>9190000</v>
      </c>
      <c r="Q32" s="6">
        <f t="shared" si="1"/>
        <v>9190000</v>
      </c>
      <c r="R32" s="6" t="s">
        <v>51</v>
      </c>
      <c r="S32" s="79" t="s">
        <v>52</v>
      </c>
      <c r="T32" s="6"/>
      <c r="U32" s="6"/>
      <c r="V32" s="6"/>
      <c r="W32" s="6"/>
      <c r="X32" s="6"/>
      <c r="Y32" s="6"/>
      <c r="Z32" s="6"/>
      <c r="AA32" s="6"/>
      <c r="AB32" s="6"/>
      <c r="AC32" s="51" t="s">
        <v>53</v>
      </c>
      <c r="AD32" s="6"/>
      <c r="AE32" s="6"/>
      <c r="AF32" s="6"/>
      <c r="AG32" s="6"/>
      <c r="AH32" s="6"/>
      <c r="AI32" s="6"/>
      <c r="AJ32" s="6"/>
      <c r="AK32" s="6"/>
      <c r="AL32" s="6"/>
      <c r="AM32" s="6"/>
      <c r="AN32" s="6"/>
      <c r="AO32" s="6"/>
      <c r="AP32" s="18"/>
      <c r="AQ32" s="18" t="s">
        <v>417</v>
      </c>
      <c r="AR32" s="17" t="s">
        <v>117</v>
      </c>
    </row>
    <row r="33" spans="1:44" s="4" customFormat="1" ht="72" customHeight="1" x14ac:dyDescent="0.25">
      <c r="A33" s="65"/>
      <c r="B33" s="14">
        <v>31</v>
      </c>
      <c r="C33" s="13" t="s">
        <v>40</v>
      </c>
      <c r="D33" s="12" t="s">
        <v>105</v>
      </c>
      <c r="E33" s="11" t="s">
        <v>106</v>
      </c>
      <c r="F33" s="21" t="s">
        <v>138</v>
      </c>
      <c r="G33" s="21" t="s">
        <v>566</v>
      </c>
      <c r="H33" s="10" t="s">
        <v>88</v>
      </c>
      <c r="I33" s="10" t="s">
        <v>560</v>
      </c>
      <c r="J33" s="21" t="s">
        <v>533</v>
      </c>
      <c r="K33" s="10" t="s">
        <v>89</v>
      </c>
      <c r="L33" s="10" t="s">
        <v>107</v>
      </c>
      <c r="M33" s="9" t="s">
        <v>140</v>
      </c>
      <c r="N33" s="9" t="s">
        <v>47</v>
      </c>
      <c r="O33" s="9" t="s">
        <v>47</v>
      </c>
      <c r="P33" s="66">
        <v>4010000</v>
      </c>
      <c r="Q33" s="6">
        <f t="shared" si="1"/>
        <v>4010000</v>
      </c>
      <c r="R33" s="6" t="s">
        <v>51</v>
      </c>
      <c r="S33" s="79" t="s">
        <v>52</v>
      </c>
      <c r="T33" s="6"/>
      <c r="U33" s="6"/>
      <c r="V33" s="6"/>
      <c r="W33" s="6"/>
      <c r="X33" s="6"/>
      <c r="Y33" s="6"/>
      <c r="Z33" s="6"/>
      <c r="AA33" s="6"/>
      <c r="AB33" s="6"/>
      <c r="AC33" s="6"/>
      <c r="AD33" s="51" t="s">
        <v>53</v>
      </c>
      <c r="AE33" s="51"/>
      <c r="AF33" s="6"/>
      <c r="AG33" s="6"/>
      <c r="AH33" s="6"/>
      <c r="AI33" s="6"/>
      <c r="AJ33" s="6"/>
      <c r="AK33" s="6"/>
      <c r="AL33" s="6"/>
      <c r="AM33" s="6"/>
      <c r="AN33" s="6"/>
      <c r="AO33" s="6"/>
      <c r="AP33" s="18" t="s">
        <v>612</v>
      </c>
      <c r="AQ33" s="18" t="s">
        <v>417</v>
      </c>
      <c r="AR33" s="17" t="s">
        <v>117</v>
      </c>
    </row>
    <row r="34" spans="1:44" s="4" customFormat="1" ht="78" customHeight="1" x14ac:dyDescent="0.25">
      <c r="A34" s="65"/>
      <c r="B34" s="14">
        <v>32</v>
      </c>
      <c r="C34" s="13" t="s">
        <v>40</v>
      </c>
      <c r="D34" s="12" t="s">
        <v>143</v>
      </c>
      <c r="E34" s="11" t="s">
        <v>144</v>
      </c>
      <c r="F34" s="10" t="s">
        <v>550</v>
      </c>
      <c r="G34" s="20" t="s">
        <v>145</v>
      </c>
      <c r="H34" s="10" t="s">
        <v>76</v>
      </c>
      <c r="I34" s="10" t="s">
        <v>77</v>
      </c>
      <c r="J34" s="10" t="s">
        <v>407</v>
      </c>
      <c r="K34" s="10" t="s">
        <v>47</v>
      </c>
      <c r="L34" s="10" t="s">
        <v>146</v>
      </c>
      <c r="M34" s="9" t="s">
        <v>113</v>
      </c>
      <c r="N34" s="9" t="s">
        <v>47</v>
      </c>
      <c r="O34" s="9" t="s">
        <v>47</v>
      </c>
      <c r="P34" s="66">
        <v>650000</v>
      </c>
      <c r="Q34" s="6" t="s">
        <v>50</v>
      </c>
      <c r="R34" s="6" t="s">
        <v>50</v>
      </c>
      <c r="S34" s="79" t="s">
        <v>147</v>
      </c>
      <c r="T34" s="6"/>
      <c r="U34" s="51" t="s">
        <v>53</v>
      </c>
      <c r="V34" s="6"/>
      <c r="W34" s="6"/>
      <c r="X34" s="6"/>
      <c r="Y34" s="6"/>
      <c r="Z34" s="51" t="s">
        <v>53</v>
      </c>
      <c r="AA34" s="6"/>
      <c r="AB34" s="6"/>
      <c r="AC34" s="6"/>
      <c r="AD34" s="6"/>
      <c r="AE34" s="6"/>
      <c r="AF34" s="6"/>
      <c r="AG34" s="51" t="s">
        <v>53</v>
      </c>
      <c r="AH34" s="6"/>
      <c r="AI34" s="6"/>
      <c r="AJ34" s="6"/>
      <c r="AK34" s="6"/>
      <c r="AL34" s="6"/>
      <c r="AM34" s="6"/>
      <c r="AN34" s="6"/>
      <c r="AO34" s="6"/>
      <c r="AP34" s="18"/>
      <c r="AQ34" s="18" t="s">
        <v>549</v>
      </c>
      <c r="AR34" s="18" t="s">
        <v>148</v>
      </c>
    </row>
    <row r="35" spans="1:44" s="4" customFormat="1" ht="78" customHeight="1" x14ac:dyDescent="0.25">
      <c r="A35" s="65"/>
      <c r="B35" s="14">
        <v>33</v>
      </c>
      <c r="C35" s="13" t="s">
        <v>40</v>
      </c>
      <c r="D35" s="12" t="s">
        <v>143</v>
      </c>
      <c r="E35" s="11" t="s">
        <v>144</v>
      </c>
      <c r="F35" s="10" t="s">
        <v>149</v>
      </c>
      <c r="G35" s="20" t="s">
        <v>409</v>
      </c>
      <c r="H35" s="10" t="s">
        <v>57</v>
      </c>
      <c r="I35" s="10" t="s">
        <v>72</v>
      </c>
      <c r="J35" s="10" t="s">
        <v>407</v>
      </c>
      <c r="K35" s="10" t="s">
        <v>47</v>
      </c>
      <c r="L35" s="10" t="s">
        <v>117</v>
      </c>
      <c r="M35" s="9" t="s">
        <v>116</v>
      </c>
      <c r="N35" s="9" t="s">
        <v>47</v>
      </c>
      <c r="O35" s="9" t="s">
        <v>47</v>
      </c>
      <c r="P35" s="66">
        <v>270000</v>
      </c>
      <c r="Q35" s="6">
        <f t="shared" si="1"/>
        <v>270000</v>
      </c>
      <c r="R35" s="6" t="s">
        <v>51</v>
      </c>
      <c r="S35" s="79" t="s">
        <v>147</v>
      </c>
      <c r="T35" s="51" t="s">
        <v>53</v>
      </c>
      <c r="U35" s="6"/>
      <c r="V35" s="6"/>
      <c r="W35" s="51" t="s">
        <v>53</v>
      </c>
      <c r="X35" s="51" t="s">
        <v>53</v>
      </c>
      <c r="Y35" s="6"/>
      <c r="Z35" s="6"/>
      <c r="AA35" s="6"/>
      <c r="AB35" s="6"/>
      <c r="AC35" s="6"/>
      <c r="AD35" s="6"/>
      <c r="AE35" s="6"/>
      <c r="AF35" s="6"/>
      <c r="AG35" s="6"/>
      <c r="AH35" s="6"/>
      <c r="AI35" s="6"/>
      <c r="AJ35" s="6"/>
      <c r="AK35" s="6"/>
      <c r="AL35" s="6"/>
      <c r="AM35" s="6"/>
      <c r="AN35" s="6"/>
      <c r="AO35" s="51" t="s">
        <v>53</v>
      </c>
      <c r="AP35" s="18"/>
      <c r="AQ35" s="18" t="s">
        <v>150</v>
      </c>
      <c r="AR35" s="18" t="s">
        <v>151</v>
      </c>
    </row>
    <row r="36" spans="1:44" s="4" customFormat="1" ht="78" customHeight="1" x14ac:dyDescent="0.25">
      <c r="A36" s="65"/>
      <c r="B36" s="14">
        <v>34</v>
      </c>
      <c r="C36" s="13" t="s">
        <v>40</v>
      </c>
      <c r="D36" s="12" t="s">
        <v>143</v>
      </c>
      <c r="E36" s="11" t="s">
        <v>144</v>
      </c>
      <c r="F36" s="10" t="s">
        <v>152</v>
      </c>
      <c r="G36" s="20" t="s">
        <v>410</v>
      </c>
      <c r="H36" s="10" t="s">
        <v>57</v>
      </c>
      <c r="I36" s="10" t="s">
        <v>72</v>
      </c>
      <c r="J36" s="10" t="s">
        <v>407</v>
      </c>
      <c r="K36" s="10" t="s">
        <v>47</v>
      </c>
      <c r="L36" s="10" t="s">
        <v>117</v>
      </c>
      <c r="M36" s="9" t="s">
        <v>116</v>
      </c>
      <c r="N36" s="9" t="s">
        <v>47</v>
      </c>
      <c r="O36" s="9" t="s">
        <v>47</v>
      </c>
      <c r="P36" s="66">
        <v>270000</v>
      </c>
      <c r="Q36" s="6">
        <f t="shared" si="1"/>
        <v>270000</v>
      </c>
      <c r="R36" s="6" t="s">
        <v>51</v>
      </c>
      <c r="S36" s="79" t="s">
        <v>147</v>
      </c>
      <c r="T36" s="51" t="s">
        <v>53</v>
      </c>
      <c r="U36" s="6"/>
      <c r="V36" s="6"/>
      <c r="W36" s="6"/>
      <c r="X36" s="6"/>
      <c r="Y36" s="6"/>
      <c r="Z36" s="6"/>
      <c r="AA36" s="6"/>
      <c r="AB36" s="6"/>
      <c r="AC36" s="6"/>
      <c r="AD36" s="6"/>
      <c r="AE36" s="6"/>
      <c r="AF36" s="6"/>
      <c r="AG36" s="6"/>
      <c r="AH36" s="6"/>
      <c r="AI36" s="6"/>
      <c r="AJ36" s="6"/>
      <c r="AK36" s="6"/>
      <c r="AL36" s="6"/>
      <c r="AM36" s="6"/>
      <c r="AN36" s="6"/>
      <c r="AO36" s="15"/>
      <c r="AP36" s="18"/>
      <c r="AQ36" s="18" t="s">
        <v>150</v>
      </c>
      <c r="AR36" s="18" t="s">
        <v>153</v>
      </c>
    </row>
    <row r="37" spans="1:44" s="4" customFormat="1" ht="95.55" customHeight="1" x14ac:dyDescent="0.25">
      <c r="A37" s="65"/>
      <c r="B37" s="14">
        <v>35</v>
      </c>
      <c r="C37" s="13" t="s">
        <v>40</v>
      </c>
      <c r="D37" s="12" t="s">
        <v>143</v>
      </c>
      <c r="E37" s="11" t="s">
        <v>144</v>
      </c>
      <c r="F37" s="10" t="s">
        <v>154</v>
      </c>
      <c r="G37" s="22" t="s">
        <v>613</v>
      </c>
      <c r="H37" s="10" t="s">
        <v>57</v>
      </c>
      <c r="I37" s="10" t="s">
        <v>72</v>
      </c>
      <c r="J37" s="21" t="s">
        <v>408</v>
      </c>
      <c r="K37" s="10" t="s">
        <v>73</v>
      </c>
      <c r="L37" s="10" t="s">
        <v>117</v>
      </c>
      <c r="M37" s="9" t="s">
        <v>141</v>
      </c>
      <c r="N37" s="9" t="s">
        <v>47</v>
      </c>
      <c r="O37" s="9" t="s">
        <v>47</v>
      </c>
      <c r="P37" s="66">
        <v>1843473.557505752</v>
      </c>
      <c r="Q37" s="6">
        <f t="shared" si="1"/>
        <v>1843473.557505752</v>
      </c>
      <c r="R37" s="6" t="s">
        <v>51</v>
      </c>
      <c r="S37" s="79" t="s">
        <v>147</v>
      </c>
      <c r="T37" s="51" t="s">
        <v>53</v>
      </c>
      <c r="U37" s="6"/>
      <c r="V37" s="6"/>
      <c r="W37" s="6"/>
      <c r="X37" s="6"/>
      <c r="Y37" s="6"/>
      <c r="Z37" s="6"/>
      <c r="AA37" s="6"/>
      <c r="AB37" s="6"/>
      <c r="AC37" s="6"/>
      <c r="AD37" s="6"/>
      <c r="AE37" s="6"/>
      <c r="AF37" s="6"/>
      <c r="AG37" s="6"/>
      <c r="AH37" s="6"/>
      <c r="AI37" s="6"/>
      <c r="AJ37" s="6"/>
      <c r="AK37" s="6"/>
      <c r="AL37" s="6"/>
      <c r="AM37" s="6"/>
      <c r="AN37" s="6"/>
      <c r="AO37" s="15"/>
      <c r="AP37" s="18"/>
      <c r="AQ37" s="18" t="s">
        <v>418</v>
      </c>
      <c r="AR37" s="18" t="s">
        <v>519</v>
      </c>
    </row>
    <row r="38" spans="1:44" s="4" customFormat="1" ht="78" customHeight="1" x14ac:dyDescent="0.25">
      <c r="A38" s="65"/>
      <c r="B38" s="14">
        <v>36</v>
      </c>
      <c r="C38" s="13" t="s">
        <v>40</v>
      </c>
      <c r="D38" s="12" t="s">
        <v>143</v>
      </c>
      <c r="E38" s="11" t="s">
        <v>144</v>
      </c>
      <c r="F38" s="10" t="s">
        <v>155</v>
      </c>
      <c r="G38" s="20" t="s">
        <v>520</v>
      </c>
      <c r="H38" s="10" t="s">
        <v>76</v>
      </c>
      <c r="I38" s="10" t="s">
        <v>77</v>
      </c>
      <c r="J38" s="21" t="s">
        <v>407</v>
      </c>
      <c r="K38" s="10" t="s">
        <v>78</v>
      </c>
      <c r="L38" s="10" t="s">
        <v>117</v>
      </c>
      <c r="M38" s="9" t="s">
        <v>141</v>
      </c>
      <c r="N38" s="9" t="s">
        <v>47</v>
      </c>
      <c r="O38" s="9" t="s">
        <v>47</v>
      </c>
      <c r="P38" s="66">
        <v>1410679.8963577494</v>
      </c>
      <c r="Q38" s="6">
        <f t="shared" si="1"/>
        <v>1410679.8963577494</v>
      </c>
      <c r="R38" s="6" t="s">
        <v>51</v>
      </c>
      <c r="S38" s="79" t="s">
        <v>147</v>
      </c>
      <c r="T38" s="51"/>
      <c r="U38" s="51" t="s">
        <v>53</v>
      </c>
      <c r="V38" s="6"/>
      <c r="W38" s="6"/>
      <c r="X38" s="6"/>
      <c r="Y38" s="6"/>
      <c r="Z38" s="6"/>
      <c r="AA38" s="6"/>
      <c r="AB38" s="6"/>
      <c r="AC38" s="6"/>
      <c r="AD38" s="6"/>
      <c r="AE38" s="6"/>
      <c r="AF38" s="6"/>
      <c r="AG38" s="6"/>
      <c r="AH38" s="6"/>
      <c r="AI38" s="6"/>
      <c r="AJ38" s="6"/>
      <c r="AK38" s="6"/>
      <c r="AL38" s="6"/>
      <c r="AM38" s="6"/>
      <c r="AN38" s="6"/>
      <c r="AO38" s="15"/>
      <c r="AP38" s="18"/>
      <c r="AQ38" s="18" t="s">
        <v>418</v>
      </c>
      <c r="AR38" s="18" t="s">
        <v>519</v>
      </c>
    </row>
    <row r="39" spans="1:44" s="4" customFormat="1" ht="78" customHeight="1" x14ac:dyDescent="0.25">
      <c r="A39" s="65"/>
      <c r="B39" s="14">
        <v>37</v>
      </c>
      <c r="C39" s="13" t="s">
        <v>40</v>
      </c>
      <c r="D39" s="12" t="s">
        <v>143</v>
      </c>
      <c r="E39" s="11" t="s">
        <v>144</v>
      </c>
      <c r="F39" s="10" t="s">
        <v>156</v>
      </c>
      <c r="G39" s="20" t="s">
        <v>521</v>
      </c>
      <c r="H39" s="10" t="s">
        <v>68</v>
      </c>
      <c r="I39" s="10" t="s">
        <v>61</v>
      </c>
      <c r="J39" s="21" t="s">
        <v>407</v>
      </c>
      <c r="K39" s="10" t="s">
        <v>82</v>
      </c>
      <c r="L39" s="10" t="s">
        <v>117</v>
      </c>
      <c r="M39" s="9" t="s">
        <v>157</v>
      </c>
      <c r="N39" s="9" t="s">
        <v>47</v>
      </c>
      <c r="O39" s="9" t="s">
        <v>47</v>
      </c>
      <c r="P39" s="66">
        <v>1097695.2305546592</v>
      </c>
      <c r="Q39" s="6">
        <f t="shared" si="1"/>
        <v>1097695.2305546592</v>
      </c>
      <c r="R39" s="6" t="s">
        <v>51</v>
      </c>
      <c r="S39" s="79" t="s">
        <v>147</v>
      </c>
      <c r="T39" s="51"/>
      <c r="U39" s="6"/>
      <c r="V39" s="51" t="s">
        <v>53</v>
      </c>
      <c r="W39" s="6"/>
      <c r="X39" s="6"/>
      <c r="Y39" s="6"/>
      <c r="Z39" s="6"/>
      <c r="AA39" s="6"/>
      <c r="AB39" s="6"/>
      <c r="AC39" s="6"/>
      <c r="AD39" s="6"/>
      <c r="AE39" s="6"/>
      <c r="AF39" s="6"/>
      <c r="AG39" s="6"/>
      <c r="AH39" s="6"/>
      <c r="AI39" s="6"/>
      <c r="AJ39" s="6"/>
      <c r="AK39" s="6"/>
      <c r="AL39" s="6"/>
      <c r="AM39" s="6"/>
      <c r="AN39" s="6"/>
      <c r="AO39" s="15"/>
      <c r="AP39" s="18"/>
      <c r="AQ39" s="18" t="s">
        <v>418</v>
      </c>
      <c r="AR39" s="18" t="s">
        <v>519</v>
      </c>
    </row>
    <row r="40" spans="1:44" s="4" customFormat="1" ht="78" customHeight="1" x14ac:dyDescent="0.25">
      <c r="A40" s="65"/>
      <c r="B40" s="14">
        <v>38</v>
      </c>
      <c r="C40" s="13" t="s">
        <v>40</v>
      </c>
      <c r="D40" s="12" t="s">
        <v>143</v>
      </c>
      <c r="E40" s="11" t="s">
        <v>144</v>
      </c>
      <c r="F40" s="10" t="s">
        <v>158</v>
      </c>
      <c r="G40" s="20" t="s">
        <v>522</v>
      </c>
      <c r="H40" s="10" t="s">
        <v>85</v>
      </c>
      <c r="I40" s="10" t="s">
        <v>72</v>
      </c>
      <c r="J40" s="21" t="s">
        <v>407</v>
      </c>
      <c r="K40" s="10" t="s">
        <v>86</v>
      </c>
      <c r="L40" s="10" t="s">
        <v>117</v>
      </c>
      <c r="M40" s="9" t="s">
        <v>159</v>
      </c>
      <c r="N40" s="9" t="s">
        <v>47</v>
      </c>
      <c r="O40" s="9" t="s">
        <v>47</v>
      </c>
      <c r="P40" s="66">
        <v>966352.78765295167</v>
      </c>
      <c r="Q40" s="6">
        <f t="shared" si="1"/>
        <v>966352.78765295167</v>
      </c>
      <c r="R40" s="6" t="s">
        <v>51</v>
      </c>
      <c r="S40" s="79" t="s">
        <v>147</v>
      </c>
      <c r="T40" s="51"/>
      <c r="U40" s="6"/>
      <c r="V40" s="6"/>
      <c r="W40" s="51" t="s">
        <v>53</v>
      </c>
      <c r="X40" s="6"/>
      <c r="Y40" s="6"/>
      <c r="Z40" s="6"/>
      <c r="AA40" s="6"/>
      <c r="AB40" s="6"/>
      <c r="AC40" s="6"/>
      <c r="AD40" s="6"/>
      <c r="AE40" s="6"/>
      <c r="AF40" s="6"/>
      <c r="AG40" s="6"/>
      <c r="AH40" s="6"/>
      <c r="AI40" s="6"/>
      <c r="AJ40" s="6"/>
      <c r="AK40" s="6"/>
      <c r="AL40" s="6"/>
      <c r="AM40" s="6"/>
      <c r="AN40" s="6"/>
      <c r="AO40" s="15"/>
      <c r="AP40" s="18"/>
      <c r="AQ40" s="18" t="s">
        <v>418</v>
      </c>
      <c r="AR40" s="18" t="s">
        <v>519</v>
      </c>
    </row>
    <row r="41" spans="1:44" s="4" customFormat="1" ht="78" customHeight="1" x14ac:dyDescent="0.25">
      <c r="A41" s="65"/>
      <c r="B41" s="14">
        <v>39</v>
      </c>
      <c r="C41" s="13" t="s">
        <v>40</v>
      </c>
      <c r="D41" s="12" t="s">
        <v>143</v>
      </c>
      <c r="E41" s="11" t="s">
        <v>144</v>
      </c>
      <c r="F41" s="10" t="s">
        <v>160</v>
      </c>
      <c r="G41" s="20" t="s">
        <v>523</v>
      </c>
      <c r="H41" s="10" t="s">
        <v>104</v>
      </c>
      <c r="I41" s="10" t="s">
        <v>72</v>
      </c>
      <c r="J41" s="21" t="s">
        <v>407</v>
      </c>
      <c r="K41" s="10" t="s">
        <v>126</v>
      </c>
      <c r="L41" s="10" t="s">
        <v>117</v>
      </c>
      <c r="M41" s="9" t="s">
        <v>161</v>
      </c>
      <c r="N41" s="9" t="s">
        <v>47</v>
      </c>
      <c r="O41" s="9" t="s">
        <v>47</v>
      </c>
      <c r="P41" s="66">
        <v>806982.97138998494</v>
      </c>
      <c r="Q41" s="6">
        <f t="shared" si="1"/>
        <v>806982.97138998494</v>
      </c>
      <c r="R41" s="6" t="s">
        <v>51</v>
      </c>
      <c r="S41" s="79" t="s">
        <v>147</v>
      </c>
      <c r="T41" s="51"/>
      <c r="U41" s="6"/>
      <c r="V41" s="6"/>
      <c r="W41" s="6"/>
      <c r="X41" s="51" t="s">
        <v>53</v>
      </c>
      <c r="Y41" s="6"/>
      <c r="Z41" s="6"/>
      <c r="AA41" s="6"/>
      <c r="AB41" s="6"/>
      <c r="AC41" s="6"/>
      <c r="AD41" s="6"/>
      <c r="AE41" s="6"/>
      <c r="AF41" s="6"/>
      <c r="AG41" s="6"/>
      <c r="AH41" s="6"/>
      <c r="AI41" s="6"/>
      <c r="AJ41" s="6"/>
      <c r="AK41" s="6"/>
      <c r="AL41" s="6"/>
      <c r="AM41" s="6"/>
      <c r="AN41" s="6"/>
      <c r="AO41" s="15"/>
      <c r="AP41" s="18"/>
      <c r="AQ41" s="18" t="s">
        <v>418</v>
      </c>
      <c r="AR41" s="18" t="s">
        <v>519</v>
      </c>
    </row>
    <row r="42" spans="1:44" s="4" customFormat="1" ht="78" customHeight="1" x14ac:dyDescent="0.25">
      <c r="A42" s="65"/>
      <c r="B42" s="14">
        <v>40</v>
      </c>
      <c r="C42" s="13" t="s">
        <v>40</v>
      </c>
      <c r="D42" s="12" t="s">
        <v>143</v>
      </c>
      <c r="E42" s="11" t="s">
        <v>144</v>
      </c>
      <c r="F42" s="10" t="s">
        <v>162</v>
      </c>
      <c r="G42" s="20" t="s">
        <v>524</v>
      </c>
      <c r="H42" s="10" t="s">
        <v>93</v>
      </c>
      <c r="I42" s="10" t="s">
        <v>93</v>
      </c>
      <c r="J42" s="21" t="s">
        <v>407</v>
      </c>
      <c r="K42" s="10" t="s">
        <v>94</v>
      </c>
      <c r="L42" s="10" t="s">
        <v>117</v>
      </c>
      <c r="M42" s="9" t="s">
        <v>163</v>
      </c>
      <c r="N42" s="9" t="s">
        <v>47</v>
      </c>
      <c r="O42" s="9" t="s">
        <v>47</v>
      </c>
      <c r="P42" s="66">
        <v>749720.53337398882</v>
      </c>
      <c r="Q42" s="6">
        <f t="shared" si="1"/>
        <v>749720.53337398882</v>
      </c>
      <c r="R42" s="6" t="s">
        <v>51</v>
      </c>
      <c r="S42" s="79" t="s">
        <v>147</v>
      </c>
      <c r="T42" s="51"/>
      <c r="U42" s="6"/>
      <c r="V42" s="6"/>
      <c r="W42" s="6"/>
      <c r="X42" s="6"/>
      <c r="Y42" s="51" t="s">
        <v>53</v>
      </c>
      <c r="Z42" s="6"/>
      <c r="AA42" s="6"/>
      <c r="AB42" s="6"/>
      <c r="AC42" s="6"/>
      <c r="AD42" s="6"/>
      <c r="AE42" s="6"/>
      <c r="AF42" s="6"/>
      <c r="AG42" s="6"/>
      <c r="AH42" s="6"/>
      <c r="AI42" s="6"/>
      <c r="AJ42" s="6"/>
      <c r="AK42" s="6"/>
      <c r="AL42" s="6"/>
      <c r="AM42" s="6"/>
      <c r="AN42" s="6"/>
      <c r="AO42" s="15"/>
      <c r="AP42" s="18"/>
      <c r="AQ42" s="18" t="s">
        <v>418</v>
      </c>
      <c r="AR42" s="18" t="s">
        <v>519</v>
      </c>
    </row>
    <row r="43" spans="1:44" s="4" customFormat="1" ht="78" customHeight="1" x14ac:dyDescent="0.25">
      <c r="A43" s="65"/>
      <c r="B43" s="14">
        <v>41</v>
      </c>
      <c r="C43" s="13" t="s">
        <v>40</v>
      </c>
      <c r="D43" s="12" t="s">
        <v>143</v>
      </c>
      <c r="E43" s="11" t="s">
        <v>144</v>
      </c>
      <c r="F43" s="10" t="s">
        <v>164</v>
      </c>
      <c r="G43" s="20" t="s">
        <v>525</v>
      </c>
      <c r="H43" s="10" t="s">
        <v>76</v>
      </c>
      <c r="I43" s="10" t="s">
        <v>77</v>
      </c>
      <c r="J43" s="21" t="s">
        <v>407</v>
      </c>
      <c r="K43" s="10" t="s">
        <v>131</v>
      </c>
      <c r="L43" s="10" t="s">
        <v>117</v>
      </c>
      <c r="M43" s="9" t="s">
        <v>163</v>
      </c>
      <c r="N43" s="9" t="s">
        <v>47</v>
      </c>
      <c r="O43" s="9" t="s">
        <v>47</v>
      </c>
      <c r="P43" s="66">
        <v>542314.39928191598</v>
      </c>
      <c r="Q43" s="6">
        <f t="shared" si="1"/>
        <v>542314.39928191598</v>
      </c>
      <c r="R43" s="6" t="s">
        <v>51</v>
      </c>
      <c r="S43" s="79" t="s">
        <v>147</v>
      </c>
      <c r="T43" s="51"/>
      <c r="U43" s="6"/>
      <c r="V43" s="6"/>
      <c r="W43" s="6"/>
      <c r="X43" s="6"/>
      <c r="Y43" s="6"/>
      <c r="Z43" s="51" t="s">
        <v>53</v>
      </c>
      <c r="AA43" s="6"/>
      <c r="AB43" s="6"/>
      <c r="AC43" s="6"/>
      <c r="AD43" s="6"/>
      <c r="AE43" s="6"/>
      <c r="AF43" s="6"/>
      <c r="AG43" s="6"/>
      <c r="AH43" s="6"/>
      <c r="AI43" s="6"/>
      <c r="AJ43" s="6"/>
      <c r="AK43" s="6"/>
      <c r="AL43" s="6"/>
      <c r="AM43" s="6"/>
      <c r="AN43" s="6"/>
      <c r="AO43" s="15"/>
      <c r="AP43" s="18"/>
      <c r="AQ43" s="18" t="s">
        <v>418</v>
      </c>
      <c r="AR43" s="18" t="s">
        <v>519</v>
      </c>
    </row>
    <row r="44" spans="1:44" s="4" customFormat="1" ht="78" customHeight="1" x14ac:dyDescent="0.25">
      <c r="A44" s="65"/>
      <c r="B44" s="14">
        <v>42</v>
      </c>
      <c r="C44" s="13" t="s">
        <v>40</v>
      </c>
      <c r="D44" s="12" t="s">
        <v>143</v>
      </c>
      <c r="E44" s="11" t="s">
        <v>144</v>
      </c>
      <c r="F44" s="10" t="s">
        <v>165</v>
      </c>
      <c r="G44" s="20" t="s">
        <v>526</v>
      </c>
      <c r="H44" s="10" t="s">
        <v>45</v>
      </c>
      <c r="I44" s="10" t="s">
        <v>134</v>
      </c>
      <c r="J44" s="21" t="s">
        <v>407</v>
      </c>
      <c r="K44" s="10" t="s">
        <v>135</v>
      </c>
      <c r="L44" s="10" t="s">
        <v>117</v>
      </c>
      <c r="M44" s="9" t="s">
        <v>166</v>
      </c>
      <c r="N44" s="9" t="s">
        <v>47</v>
      </c>
      <c r="O44" s="9" t="s">
        <v>47</v>
      </c>
      <c r="P44" s="66">
        <v>507312.98412941012</v>
      </c>
      <c r="Q44" s="6">
        <f t="shared" si="1"/>
        <v>507312.98412941012</v>
      </c>
      <c r="R44" s="6" t="s">
        <v>51</v>
      </c>
      <c r="S44" s="79" t="s">
        <v>147</v>
      </c>
      <c r="T44" s="51"/>
      <c r="U44" s="6"/>
      <c r="V44" s="6"/>
      <c r="W44" s="6"/>
      <c r="X44" s="6"/>
      <c r="Y44" s="6"/>
      <c r="Z44" s="6"/>
      <c r="AA44" s="51" t="s">
        <v>53</v>
      </c>
      <c r="AB44" s="6"/>
      <c r="AC44" s="6"/>
      <c r="AD44" s="6"/>
      <c r="AE44" s="6"/>
      <c r="AF44" s="6"/>
      <c r="AG44" s="6"/>
      <c r="AH44" s="6"/>
      <c r="AI44" s="6"/>
      <c r="AJ44" s="6"/>
      <c r="AK44" s="6"/>
      <c r="AL44" s="6"/>
      <c r="AM44" s="6"/>
      <c r="AN44" s="6"/>
      <c r="AO44" s="15"/>
      <c r="AP44" s="18"/>
      <c r="AQ44" s="18" t="s">
        <v>418</v>
      </c>
      <c r="AR44" s="18" t="s">
        <v>519</v>
      </c>
    </row>
    <row r="45" spans="1:44" s="4" customFormat="1" ht="110.55" customHeight="1" x14ac:dyDescent="0.25">
      <c r="A45" s="65"/>
      <c r="B45" s="14">
        <v>43</v>
      </c>
      <c r="C45" s="13" t="s">
        <v>40</v>
      </c>
      <c r="D45" s="12" t="s">
        <v>143</v>
      </c>
      <c r="E45" s="11" t="s">
        <v>144</v>
      </c>
      <c r="F45" s="10" t="s">
        <v>167</v>
      </c>
      <c r="G45" s="10" t="s">
        <v>567</v>
      </c>
      <c r="H45" s="10" t="s">
        <v>61</v>
      </c>
      <c r="I45" s="10" t="s">
        <v>560</v>
      </c>
      <c r="J45" s="21" t="s">
        <v>533</v>
      </c>
      <c r="K45" s="10" t="s">
        <v>62</v>
      </c>
      <c r="L45" s="10" t="s">
        <v>117</v>
      </c>
      <c r="M45" s="9" t="s">
        <v>139</v>
      </c>
      <c r="N45" s="9" t="s">
        <v>47</v>
      </c>
      <c r="O45" s="9" t="s">
        <v>47</v>
      </c>
      <c r="P45" s="66">
        <v>2313945.2217098912</v>
      </c>
      <c r="Q45" s="6">
        <f t="shared" si="1"/>
        <v>2313945.2217098912</v>
      </c>
      <c r="R45" s="6" t="s">
        <v>51</v>
      </c>
      <c r="S45" s="79" t="s">
        <v>147</v>
      </c>
      <c r="T45" s="51"/>
      <c r="U45" s="6"/>
      <c r="V45" s="6"/>
      <c r="W45" s="6"/>
      <c r="X45" s="6"/>
      <c r="Y45" s="6"/>
      <c r="Z45" s="6"/>
      <c r="AA45" s="6"/>
      <c r="AB45" s="51" t="s">
        <v>53</v>
      </c>
      <c r="AC45" s="6"/>
      <c r="AD45" s="6"/>
      <c r="AE45" s="6"/>
      <c r="AF45" s="6"/>
      <c r="AG45" s="6"/>
      <c r="AH45" s="6"/>
      <c r="AI45" s="6"/>
      <c r="AJ45" s="6"/>
      <c r="AK45" s="6"/>
      <c r="AL45" s="6"/>
      <c r="AM45" s="6"/>
      <c r="AN45" s="6"/>
      <c r="AO45" s="15"/>
      <c r="AP45" s="18" t="s">
        <v>614</v>
      </c>
      <c r="AQ45" s="18" t="s">
        <v>418</v>
      </c>
      <c r="AR45" s="18" t="s">
        <v>519</v>
      </c>
    </row>
    <row r="46" spans="1:44" s="4" customFormat="1" ht="106.05" customHeight="1" x14ac:dyDescent="0.25">
      <c r="A46" s="65"/>
      <c r="B46" s="14">
        <v>44</v>
      </c>
      <c r="C46" s="13" t="s">
        <v>40</v>
      </c>
      <c r="D46" s="12" t="s">
        <v>143</v>
      </c>
      <c r="E46" s="11" t="s">
        <v>144</v>
      </c>
      <c r="F46" s="10" t="s">
        <v>168</v>
      </c>
      <c r="G46" s="10" t="s">
        <v>568</v>
      </c>
      <c r="H46" s="10" t="s">
        <v>61</v>
      </c>
      <c r="I46" s="10" t="s">
        <v>560</v>
      </c>
      <c r="J46" s="21" t="s">
        <v>408</v>
      </c>
      <c r="K46" s="10" t="s">
        <v>65</v>
      </c>
      <c r="L46" s="10" t="s">
        <v>117</v>
      </c>
      <c r="M46" s="9" t="s">
        <v>140</v>
      </c>
      <c r="N46" s="9" t="s">
        <v>47</v>
      </c>
      <c r="O46" s="9" t="s">
        <v>47</v>
      </c>
      <c r="P46" s="66">
        <v>2471271.846212903</v>
      </c>
      <c r="Q46" s="6">
        <f t="shared" si="1"/>
        <v>2471271.846212903</v>
      </c>
      <c r="R46" s="6" t="s">
        <v>51</v>
      </c>
      <c r="S46" s="79" t="s">
        <v>147</v>
      </c>
      <c r="T46" s="51"/>
      <c r="U46" s="6"/>
      <c r="V46" s="6"/>
      <c r="W46" s="6"/>
      <c r="X46" s="6"/>
      <c r="Y46" s="6"/>
      <c r="Z46" s="6"/>
      <c r="AA46" s="6"/>
      <c r="AB46" s="6"/>
      <c r="AC46" s="51" t="s">
        <v>53</v>
      </c>
      <c r="AD46" s="6"/>
      <c r="AE46" s="6"/>
      <c r="AF46" s="6"/>
      <c r="AG46" s="6"/>
      <c r="AH46" s="6"/>
      <c r="AI46" s="6"/>
      <c r="AJ46" s="6"/>
      <c r="AK46" s="6"/>
      <c r="AL46" s="6"/>
      <c r="AM46" s="6"/>
      <c r="AN46" s="6"/>
      <c r="AO46" s="15"/>
      <c r="AP46" s="18"/>
      <c r="AQ46" s="18" t="s">
        <v>418</v>
      </c>
      <c r="AR46" s="18" t="s">
        <v>519</v>
      </c>
    </row>
    <row r="47" spans="1:44" s="4" customFormat="1" ht="100.5" customHeight="1" x14ac:dyDescent="0.25">
      <c r="A47" s="65"/>
      <c r="B47" s="14">
        <v>45</v>
      </c>
      <c r="C47" s="13" t="s">
        <v>40</v>
      </c>
      <c r="D47" s="12" t="s">
        <v>143</v>
      </c>
      <c r="E47" s="11" t="s">
        <v>144</v>
      </c>
      <c r="F47" s="10" t="s">
        <v>169</v>
      </c>
      <c r="G47" s="10" t="s">
        <v>569</v>
      </c>
      <c r="H47" s="10" t="s">
        <v>88</v>
      </c>
      <c r="I47" s="10" t="s">
        <v>560</v>
      </c>
      <c r="J47" s="21" t="s">
        <v>533</v>
      </c>
      <c r="K47" s="10" t="s">
        <v>89</v>
      </c>
      <c r="L47" s="10" t="s">
        <v>117</v>
      </c>
      <c r="M47" s="9" t="s">
        <v>140</v>
      </c>
      <c r="N47" s="9" t="s">
        <v>47</v>
      </c>
      <c r="O47" s="9" t="s">
        <v>47</v>
      </c>
      <c r="P47" s="66">
        <v>4007770.5514719128</v>
      </c>
      <c r="Q47" s="6">
        <f t="shared" si="1"/>
        <v>4007770.5514719128</v>
      </c>
      <c r="R47" s="6" t="s">
        <v>51</v>
      </c>
      <c r="S47" s="79" t="s">
        <v>147</v>
      </c>
      <c r="T47" s="51"/>
      <c r="U47" s="6"/>
      <c r="V47" s="6"/>
      <c r="W47" s="6"/>
      <c r="X47" s="6"/>
      <c r="Y47" s="6"/>
      <c r="Z47" s="6"/>
      <c r="AA47" s="6"/>
      <c r="AB47" s="6"/>
      <c r="AC47" s="6"/>
      <c r="AD47" s="51" t="s">
        <v>53</v>
      </c>
      <c r="AE47" s="51"/>
      <c r="AF47" s="6"/>
      <c r="AG47" s="6"/>
      <c r="AH47" s="6"/>
      <c r="AI47" s="6"/>
      <c r="AJ47" s="6"/>
      <c r="AK47" s="6"/>
      <c r="AL47" s="6"/>
      <c r="AM47" s="6"/>
      <c r="AN47" s="6"/>
      <c r="AO47" s="15"/>
      <c r="AP47" s="18" t="s">
        <v>614</v>
      </c>
      <c r="AQ47" s="18" t="s">
        <v>418</v>
      </c>
      <c r="AR47" s="18" t="s">
        <v>519</v>
      </c>
    </row>
    <row r="48" spans="1:44" s="4" customFormat="1" ht="156.6" x14ac:dyDescent="0.25">
      <c r="A48" s="65"/>
      <c r="B48" s="14">
        <v>46</v>
      </c>
      <c r="C48" s="13" t="s">
        <v>40</v>
      </c>
      <c r="D48" s="12" t="s">
        <v>143</v>
      </c>
      <c r="E48" s="11" t="s">
        <v>170</v>
      </c>
      <c r="F48" s="21" t="s">
        <v>631</v>
      </c>
      <c r="G48" s="22" t="s">
        <v>625</v>
      </c>
      <c r="H48" s="21" t="s">
        <v>57</v>
      </c>
      <c r="I48" s="21" t="s">
        <v>72</v>
      </c>
      <c r="J48" s="21" t="s">
        <v>408</v>
      </c>
      <c r="K48" s="10" t="s">
        <v>47</v>
      </c>
      <c r="L48" s="10" t="s">
        <v>171</v>
      </c>
      <c r="M48" s="9" t="s">
        <v>116</v>
      </c>
      <c r="N48" s="9" t="s">
        <v>47</v>
      </c>
      <c r="O48" s="9" t="s">
        <v>47</v>
      </c>
      <c r="P48" s="62">
        <v>5300000</v>
      </c>
      <c r="Q48" s="6">
        <f t="shared" si="1"/>
        <v>5300000</v>
      </c>
      <c r="R48" s="6" t="s">
        <v>51</v>
      </c>
      <c r="S48" s="79" t="s">
        <v>147</v>
      </c>
      <c r="T48" s="51" t="s">
        <v>53</v>
      </c>
      <c r="U48" s="6"/>
      <c r="V48" s="6"/>
      <c r="W48" s="51" t="s">
        <v>53</v>
      </c>
      <c r="X48" s="51" t="s">
        <v>53</v>
      </c>
      <c r="Y48" s="6"/>
      <c r="Z48" s="6"/>
      <c r="AA48" s="6"/>
      <c r="AB48" s="6"/>
      <c r="AC48" s="6"/>
      <c r="AD48" s="6"/>
      <c r="AE48" s="6"/>
      <c r="AF48" s="6"/>
      <c r="AG48" s="6"/>
      <c r="AH48" s="6"/>
      <c r="AI48" s="6"/>
      <c r="AJ48" s="6"/>
      <c r="AK48" s="6"/>
      <c r="AL48" s="6"/>
      <c r="AM48" s="6"/>
      <c r="AN48" s="6"/>
      <c r="AO48" s="51" t="s">
        <v>53</v>
      </c>
      <c r="AP48" s="18"/>
      <c r="AQ48" s="18" t="s">
        <v>551</v>
      </c>
      <c r="AR48" s="18" t="s">
        <v>615</v>
      </c>
    </row>
    <row r="49" spans="1:44" s="4" customFormat="1" ht="96" customHeight="1" x14ac:dyDescent="0.25">
      <c r="A49" s="65"/>
      <c r="B49" s="14">
        <v>47</v>
      </c>
      <c r="C49" s="13" t="s">
        <v>40</v>
      </c>
      <c r="D49" s="12" t="s">
        <v>143</v>
      </c>
      <c r="E49" s="11" t="s">
        <v>172</v>
      </c>
      <c r="F49" s="10" t="s">
        <v>173</v>
      </c>
      <c r="G49" s="20" t="s">
        <v>174</v>
      </c>
      <c r="H49" s="10" t="s">
        <v>57</v>
      </c>
      <c r="I49" s="10" t="s">
        <v>72</v>
      </c>
      <c r="J49" s="10" t="s">
        <v>407</v>
      </c>
      <c r="K49" s="10" t="s">
        <v>175</v>
      </c>
      <c r="L49" s="10" t="s">
        <v>48</v>
      </c>
      <c r="M49" s="9" t="s">
        <v>176</v>
      </c>
      <c r="N49" s="9" t="s">
        <v>47</v>
      </c>
      <c r="O49" s="9" t="s">
        <v>47</v>
      </c>
      <c r="P49" s="62">
        <v>1260000</v>
      </c>
      <c r="Q49" s="6">
        <f t="shared" si="1"/>
        <v>1260000</v>
      </c>
      <c r="R49" s="6" t="s">
        <v>51</v>
      </c>
      <c r="S49" s="79" t="s">
        <v>147</v>
      </c>
      <c r="T49" s="51" t="s">
        <v>53</v>
      </c>
      <c r="U49" s="6"/>
      <c r="V49" s="6"/>
      <c r="W49" s="51" t="s">
        <v>53</v>
      </c>
      <c r="X49" s="6"/>
      <c r="Y49" s="6"/>
      <c r="Z49" s="6"/>
      <c r="AA49" s="6"/>
      <c r="AB49" s="6"/>
      <c r="AC49" s="6"/>
      <c r="AD49" s="6"/>
      <c r="AE49" s="6"/>
      <c r="AF49" s="6"/>
      <c r="AG49" s="6"/>
      <c r="AH49" s="6"/>
      <c r="AI49" s="6"/>
      <c r="AJ49" s="6"/>
      <c r="AK49" s="6"/>
      <c r="AL49" s="6"/>
      <c r="AM49" s="6"/>
      <c r="AN49" s="6"/>
      <c r="AO49" s="51" t="s">
        <v>53</v>
      </c>
      <c r="AP49" s="18"/>
      <c r="AQ49" s="18" t="s">
        <v>177</v>
      </c>
      <c r="AR49" s="18" t="s">
        <v>178</v>
      </c>
    </row>
    <row r="50" spans="1:44" s="4" customFormat="1" ht="72" customHeight="1" x14ac:dyDescent="0.25">
      <c r="A50" s="65"/>
      <c r="B50" s="14">
        <v>48</v>
      </c>
      <c r="C50" s="13" t="s">
        <v>40</v>
      </c>
      <c r="D50" s="12" t="s">
        <v>143</v>
      </c>
      <c r="E50" s="11" t="s">
        <v>179</v>
      </c>
      <c r="F50" s="21" t="s">
        <v>535</v>
      </c>
      <c r="G50" s="21" t="s">
        <v>182</v>
      </c>
      <c r="H50" s="21" t="s">
        <v>61</v>
      </c>
      <c r="I50" s="10" t="s">
        <v>560</v>
      </c>
      <c r="J50" s="10" t="s">
        <v>408</v>
      </c>
      <c r="K50" s="10" t="s">
        <v>62</v>
      </c>
      <c r="L50" s="10" t="s">
        <v>180</v>
      </c>
      <c r="M50" s="9" t="s">
        <v>139</v>
      </c>
      <c r="N50" s="9" t="s">
        <v>47</v>
      </c>
      <c r="O50" s="9" t="s">
        <v>47</v>
      </c>
      <c r="P50" s="6">
        <v>1500000</v>
      </c>
      <c r="Q50" s="6">
        <f t="shared" si="1"/>
        <v>1500000</v>
      </c>
      <c r="R50" s="6" t="s">
        <v>51</v>
      </c>
      <c r="S50" s="79" t="s">
        <v>147</v>
      </c>
      <c r="T50" s="6"/>
      <c r="U50" s="6"/>
      <c r="V50" s="6"/>
      <c r="W50" s="6"/>
      <c r="X50" s="6"/>
      <c r="Y50" s="52"/>
      <c r="Z50" s="6"/>
      <c r="AA50" s="6"/>
      <c r="AB50" s="51" t="s">
        <v>53</v>
      </c>
      <c r="AC50" s="6"/>
      <c r="AD50" s="6"/>
      <c r="AE50" s="6"/>
      <c r="AF50" s="6"/>
      <c r="AG50" s="6"/>
      <c r="AH50" s="6"/>
      <c r="AI50" s="6"/>
      <c r="AJ50" s="6"/>
      <c r="AK50" s="6"/>
      <c r="AL50" s="6"/>
      <c r="AM50" s="6"/>
      <c r="AN50" s="6"/>
      <c r="AO50" s="6"/>
      <c r="AP50" s="18"/>
      <c r="AQ50" s="18" t="s">
        <v>616</v>
      </c>
      <c r="AR50" s="18" t="s">
        <v>117</v>
      </c>
    </row>
    <row r="51" spans="1:44" s="4" customFormat="1" ht="72" customHeight="1" x14ac:dyDescent="0.25">
      <c r="A51" s="65"/>
      <c r="B51" s="14">
        <v>49</v>
      </c>
      <c r="C51" s="13" t="s">
        <v>40</v>
      </c>
      <c r="D51" s="12" t="s">
        <v>143</v>
      </c>
      <c r="E51" s="11" t="s">
        <v>179</v>
      </c>
      <c r="F51" s="21" t="s">
        <v>536</v>
      </c>
      <c r="G51" s="21" t="s">
        <v>183</v>
      </c>
      <c r="H51" s="21" t="s">
        <v>68</v>
      </c>
      <c r="I51" s="10" t="s">
        <v>560</v>
      </c>
      <c r="J51" s="10" t="s">
        <v>408</v>
      </c>
      <c r="K51" s="10" t="s">
        <v>65</v>
      </c>
      <c r="L51" s="10" t="s">
        <v>180</v>
      </c>
      <c r="M51" s="9" t="s">
        <v>140</v>
      </c>
      <c r="N51" s="9" t="s">
        <v>47</v>
      </c>
      <c r="O51" s="9" t="s">
        <v>47</v>
      </c>
      <c r="P51" s="6">
        <v>1600000</v>
      </c>
      <c r="Q51" s="6">
        <f t="shared" si="1"/>
        <v>1600000</v>
      </c>
      <c r="R51" s="6" t="s">
        <v>51</v>
      </c>
      <c r="S51" s="79" t="s">
        <v>147</v>
      </c>
      <c r="T51" s="6"/>
      <c r="U51" s="6"/>
      <c r="V51" s="6"/>
      <c r="W51" s="6"/>
      <c r="X51" s="6"/>
      <c r="Y51" s="6"/>
      <c r="Z51" s="6"/>
      <c r="AA51" s="6"/>
      <c r="AB51" s="6"/>
      <c r="AC51" s="51" t="s">
        <v>53</v>
      </c>
      <c r="AD51" s="6"/>
      <c r="AE51" s="6"/>
      <c r="AF51" s="6"/>
      <c r="AG51" s="6"/>
      <c r="AH51" s="6"/>
      <c r="AI51" s="6"/>
      <c r="AJ51" s="6"/>
      <c r="AK51" s="6"/>
      <c r="AL51" s="6"/>
      <c r="AM51" s="6"/>
      <c r="AN51" s="6"/>
      <c r="AO51" s="6"/>
      <c r="AP51" s="18"/>
      <c r="AQ51" s="18" t="s">
        <v>616</v>
      </c>
      <c r="AR51" s="18" t="s">
        <v>117</v>
      </c>
    </row>
    <row r="52" spans="1:44" s="4" customFormat="1" ht="72" customHeight="1" x14ac:dyDescent="0.25">
      <c r="A52" s="65"/>
      <c r="B52" s="14">
        <v>50</v>
      </c>
      <c r="C52" s="13" t="s">
        <v>40</v>
      </c>
      <c r="D52" s="12" t="s">
        <v>143</v>
      </c>
      <c r="E52" s="11" t="s">
        <v>179</v>
      </c>
      <c r="F52" s="21" t="s">
        <v>537</v>
      </c>
      <c r="G52" s="21" t="s">
        <v>184</v>
      </c>
      <c r="H52" s="21" t="s">
        <v>88</v>
      </c>
      <c r="I52" s="10" t="s">
        <v>560</v>
      </c>
      <c r="J52" s="10" t="s">
        <v>406</v>
      </c>
      <c r="K52" s="10" t="s">
        <v>89</v>
      </c>
      <c r="L52" s="10" t="s">
        <v>180</v>
      </c>
      <c r="M52" s="9" t="s">
        <v>140</v>
      </c>
      <c r="N52" s="9" t="s">
        <v>47</v>
      </c>
      <c r="O52" s="9" t="s">
        <v>47</v>
      </c>
      <c r="P52" s="6">
        <v>2400000</v>
      </c>
      <c r="Q52" s="6">
        <f t="shared" si="1"/>
        <v>2400000</v>
      </c>
      <c r="R52" s="6" t="s">
        <v>51</v>
      </c>
      <c r="S52" s="79" t="s">
        <v>147</v>
      </c>
      <c r="T52" s="6"/>
      <c r="U52" s="6"/>
      <c r="V52" s="6"/>
      <c r="W52" s="6"/>
      <c r="X52" s="6"/>
      <c r="Y52" s="6"/>
      <c r="Z52" s="6"/>
      <c r="AA52" s="6"/>
      <c r="AB52" s="6"/>
      <c r="AC52" s="6"/>
      <c r="AD52" s="51" t="s">
        <v>53</v>
      </c>
      <c r="AE52" s="51"/>
      <c r="AF52" s="6"/>
      <c r="AG52" s="6"/>
      <c r="AH52" s="6"/>
      <c r="AI52" s="6"/>
      <c r="AJ52" s="6"/>
      <c r="AK52" s="6"/>
      <c r="AL52" s="6"/>
      <c r="AM52" s="6"/>
      <c r="AN52" s="6"/>
      <c r="AO52" s="6"/>
      <c r="AP52" s="18"/>
      <c r="AQ52" s="18" t="s">
        <v>616</v>
      </c>
      <c r="AR52" s="18" t="s">
        <v>117</v>
      </c>
    </row>
    <row r="53" spans="1:44" s="4" customFormat="1" ht="72" customHeight="1" x14ac:dyDescent="0.25">
      <c r="A53" s="65"/>
      <c r="B53" s="14">
        <v>51</v>
      </c>
      <c r="C53" s="13" t="s">
        <v>40</v>
      </c>
      <c r="D53" s="12" t="s">
        <v>143</v>
      </c>
      <c r="E53" s="11" t="s">
        <v>179</v>
      </c>
      <c r="F53" s="21" t="s">
        <v>185</v>
      </c>
      <c r="G53" s="21" t="s">
        <v>186</v>
      </c>
      <c r="H53" s="21" t="s">
        <v>57</v>
      </c>
      <c r="I53" s="10" t="s">
        <v>72</v>
      </c>
      <c r="J53" s="10" t="s">
        <v>407</v>
      </c>
      <c r="K53" s="10" t="s">
        <v>73</v>
      </c>
      <c r="L53" s="10" t="s">
        <v>180</v>
      </c>
      <c r="M53" s="9" t="s">
        <v>141</v>
      </c>
      <c r="N53" s="9" t="s">
        <v>47</v>
      </c>
      <c r="O53" s="9" t="s">
        <v>47</v>
      </c>
      <c r="P53" s="6">
        <v>1097000</v>
      </c>
      <c r="Q53" s="6">
        <f t="shared" si="1"/>
        <v>1097000</v>
      </c>
      <c r="R53" s="6" t="s">
        <v>51</v>
      </c>
      <c r="S53" s="79" t="s">
        <v>147</v>
      </c>
      <c r="T53" s="51" t="s">
        <v>53</v>
      </c>
      <c r="U53" s="6"/>
      <c r="V53" s="6"/>
      <c r="W53" s="6"/>
      <c r="X53" s="6"/>
      <c r="Y53" s="6"/>
      <c r="Z53" s="6"/>
      <c r="AA53" s="6"/>
      <c r="AB53" s="6"/>
      <c r="AC53" s="6"/>
      <c r="AD53" s="6"/>
      <c r="AE53" s="6"/>
      <c r="AF53" s="6"/>
      <c r="AG53" s="6"/>
      <c r="AH53" s="6"/>
      <c r="AI53" s="6"/>
      <c r="AJ53" s="6"/>
      <c r="AK53" s="6"/>
      <c r="AL53" s="6"/>
      <c r="AM53" s="6"/>
      <c r="AN53" s="6"/>
      <c r="AO53" s="6"/>
      <c r="AP53" s="18"/>
      <c r="AQ53" s="18" t="s">
        <v>616</v>
      </c>
      <c r="AR53" s="18" t="s">
        <v>117</v>
      </c>
    </row>
    <row r="54" spans="1:44" s="4" customFormat="1" ht="72" customHeight="1" x14ac:dyDescent="0.25">
      <c r="A54" s="65"/>
      <c r="B54" s="14">
        <v>52</v>
      </c>
      <c r="C54" s="13" t="s">
        <v>40</v>
      </c>
      <c r="D54" s="12" t="s">
        <v>143</v>
      </c>
      <c r="E54" s="11" t="s">
        <v>179</v>
      </c>
      <c r="F54" s="21" t="s">
        <v>187</v>
      </c>
      <c r="G54" s="21" t="s">
        <v>188</v>
      </c>
      <c r="H54" s="21" t="s">
        <v>76</v>
      </c>
      <c r="I54" s="10" t="s">
        <v>77</v>
      </c>
      <c r="J54" s="10" t="s">
        <v>407</v>
      </c>
      <c r="K54" s="10" t="s">
        <v>78</v>
      </c>
      <c r="L54" s="10" t="s">
        <v>180</v>
      </c>
      <c r="M54" s="9" t="s">
        <v>141</v>
      </c>
      <c r="N54" s="9" t="s">
        <v>47</v>
      </c>
      <c r="O54" s="9" t="s">
        <v>47</v>
      </c>
      <c r="P54" s="6">
        <v>738000</v>
      </c>
      <c r="Q54" s="6">
        <f t="shared" si="1"/>
        <v>738000</v>
      </c>
      <c r="R54" s="6" t="s">
        <v>51</v>
      </c>
      <c r="S54" s="79" t="s">
        <v>147</v>
      </c>
      <c r="T54" s="6"/>
      <c r="U54" s="51" t="s">
        <v>53</v>
      </c>
      <c r="V54" s="6"/>
      <c r="W54" s="6"/>
      <c r="X54" s="6"/>
      <c r="Y54" s="6"/>
      <c r="Z54" s="6"/>
      <c r="AA54" s="6"/>
      <c r="AB54" s="6"/>
      <c r="AC54" s="6"/>
      <c r="AD54" s="6"/>
      <c r="AE54" s="6"/>
      <c r="AF54" s="6"/>
      <c r="AG54" s="6"/>
      <c r="AH54" s="6"/>
      <c r="AI54" s="6"/>
      <c r="AJ54" s="6"/>
      <c r="AK54" s="6"/>
      <c r="AL54" s="6"/>
      <c r="AM54" s="6"/>
      <c r="AN54" s="6"/>
      <c r="AO54" s="6"/>
      <c r="AP54" s="18"/>
      <c r="AQ54" s="18" t="s">
        <v>616</v>
      </c>
      <c r="AR54" s="18" t="s">
        <v>117</v>
      </c>
    </row>
    <row r="55" spans="1:44" s="4" customFormat="1" ht="72" customHeight="1" x14ac:dyDescent="0.25">
      <c r="A55" s="65"/>
      <c r="B55" s="14">
        <v>53</v>
      </c>
      <c r="C55" s="13" t="s">
        <v>40</v>
      </c>
      <c r="D55" s="12" t="s">
        <v>143</v>
      </c>
      <c r="E55" s="11" t="s">
        <v>179</v>
      </c>
      <c r="F55" s="21" t="s">
        <v>189</v>
      </c>
      <c r="G55" s="21" t="s">
        <v>190</v>
      </c>
      <c r="H55" s="21" t="s">
        <v>68</v>
      </c>
      <c r="I55" s="10" t="s">
        <v>61</v>
      </c>
      <c r="J55" s="10" t="s">
        <v>407</v>
      </c>
      <c r="K55" s="10" t="s">
        <v>82</v>
      </c>
      <c r="L55" s="10" t="s">
        <v>180</v>
      </c>
      <c r="M55" s="9" t="s">
        <v>157</v>
      </c>
      <c r="N55" s="9" t="s">
        <v>47</v>
      </c>
      <c r="O55" s="9" t="s">
        <v>47</v>
      </c>
      <c r="P55" s="6">
        <v>545000</v>
      </c>
      <c r="Q55" s="6">
        <f t="shared" si="1"/>
        <v>545000</v>
      </c>
      <c r="R55" s="6" t="s">
        <v>51</v>
      </c>
      <c r="S55" s="79" t="s">
        <v>147</v>
      </c>
      <c r="T55" s="6"/>
      <c r="U55" s="6"/>
      <c r="V55" s="51" t="s">
        <v>53</v>
      </c>
      <c r="W55" s="6"/>
      <c r="X55" s="6"/>
      <c r="Y55" s="6"/>
      <c r="Z55" s="6"/>
      <c r="AA55" s="6"/>
      <c r="AB55" s="6"/>
      <c r="AC55" s="6"/>
      <c r="AD55" s="6"/>
      <c r="AE55" s="6"/>
      <c r="AF55" s="6"/>
      <c r="AG55" s="6"/>
      <c r="AH55" s="6"/>
      <c r="AI55" s="6"/>
      <c r="AJ55" s="6"/>
      <c r="AK55" s="6"/>
      <c r="AL55" s="6"/>
      <c r="AM55" s="6"/>
      <c r="AN55" s="6"/>
      <c r="AO55" s="6"/>
      <c r="AP55" s="18"/>
      <c r="AQ55" s="18" t="s">
        <v>616</v>
      </c>
      <c r="AR55" s="18" t="s">
        <v>117</v>
      </c>
    </row>
    <row r="56" spans="1:44" s="4" customFormat="1" ht="72" customHeight="1" x14ac:dyDescent="0.25">
      <c r="A56" s="65"/>
      <c r="B56" s="14">
        <v>54</v>
      </c>
      <c r="C56" s="13" t="s">
        <v>40</v>
      </c>
      <c r="D56" s="12" t="s">
        <v>143</v>
      </c>
      <c r="E56" s="11" t="s">
        <v>179</v>
      </c>
      <c r="F56" s="21" t="s">
        <v>191</v>
      </c>
      <c r="G56" s="21" t="s">
        <v>192</v>
      </c>
      <c r="H56" s="21" t="s">
        <v>193</v>
      </c>
      <c r="I56" s="10" t="s">
        <v>72</v>
      </c>
      <c r="J56" s="10" t="s">
        <v>407</v>
      </c>
      <c r="K56" s="10" t="s">
        <v>86</v>
      </c>
      <c r="L56" s="10" t="s">
        <v>180</v>
      </c>
      <c r="M56" s="9" t="s">
        <v>159</v>
      </c>
      <c r="N56" s="9" t="s">
        <v>47</v>
      </c>
      <c r="O56" s="9" t="s">
        <v>47</v>
      </c>
      <c r="P56" s="6">
        <v>472000</v>
      </c>
      <c r="Q56" s="6">
        <f t="shared" si="1"/>
        <v>472000</v>
      </c>
      <c r="R56" s="6" t="s">
        <v>51</v>
      </c>
      <c r="S56" s="79" t="s">
        <v>147</v>
      </c>
      <c r="T56" s="6"/>
      <c r="U56" s="6"/>
      <c r="V56" s="6"/>
      <c r="W56" s="51" t="s">
        <v>53</v>
      </c>
      <c r="X56" s="6"/>
      <c r="Y56" s="6"/>
      <c r="Z56" s="6"/>
      <c r="AA56" s="6"/>
      <c r="AB56" s="6"/>
      <c r="AC56" s="6"/>
      <c r="AD56" s="6"/>
      <c r="AE56" s="6"/>
      <c r="AF56" s="6"/>
      <c r="AG56" s="6"/>
      <c r="AH56" s="6"/>
      <c r="AI56" s="6"/>
      <c r="AJ56" s="6"/>
      <c r="AK56" s="6"/>
      <c r="AL56" s="6"/>
      <c r="AM56" s="6"/>
      <c r="AN56" s="6"/>
      <c r="AO56" s="6"/>
      <c r="AP56" s="18"/>
      <c r="AQ56" s="18" t="s">
        <v>616</v>
      </c>
      <c r="AR56" s="18" t="s">
        <v>117</v>
      </c>
    </row>
    <row r="57" spans="1:44" s="4" customFormat="1" ht="72" customHeight="1" x14ac:dyDescent="0.25">
      <c r="A57" s="65"/>
      <c r="B57" s="14">
        <v>55</v>
      </c>
      <c r="C57" s="13" t="s">
        <v>40</v>
      </c>
      <c r="D57" s="12" t="s">
        <v>143</v>
      </c>
      <c r="E57" s="11" t="s">
        <v>179</v>
      </c>
      <c r="F57" s="21" t="s">
        <v>194</v>
      </c>
      <c r="G57" s="21" t="s">
        <v>195</v>
      </c>
      <c r="H57" s="21" t="s">
        <v>104</v>
      </c>
      <c r="I57" s="10" t="s">
        <v>72</v>
      </c>
      <c r="J57" s="10" t="s">
        <v>407</v>
      </c>
      <c r="K57" s="10" t="s">
        <v>126</v>
      </c>
      <c r="L57" s="10" t="s">
        <v>180</v>
      </c>
      <c r="M57" s="9" t="s">
        <v>161</v>
      </c>
      <c r="N57" s="9" t="s">
        <v>47</v>
      </c>
      <c r="O57" s="9" t="s">
        <v>47</v>
      </c>
      <c r="P57" s="6">
        <v>484000</v>
      </c>
      <c r="Q57" s="6">
        <f t="shared" si="1"/>
        <v>484000</v>
      </c>
      <c r="R57" s="6" t="s">
        <v>51</v>
      </c>
      <c r="S57" s="79" t="s">
        <v>147</v>
      </c>
      <c r="T57" s="6"/>
      <c r="U57" s="6"/>
      <c r="V57" s="6"/>
      <c r="W57" s="6"/>
      <c r="X57" s="51" t="s">
        <v>53</v>
      </c>
      <c r="Y57" s="6"/>
      <c r="Z57" s="6"/>
      <c r="AA57" s="6"/>
      <c r="AB57" s="6"/>
      <c r="AC57" s="6"/>
      <c r="AD57" s="6"/>
      <c r="AE57" s="6"/>
      <c r="AF57" s="6"/>
      <c r="AG57" s="6"/>
      <c r="AH57" s="6"/>
      <c r="AI57" s="6"/>
      <c r="AJ57" s="6"/>
      <c r="AK57" s="6"/>
      <c r="AL57" s="6"/>
      <c r="AM57" s="6"/>
      <c r="AN57" s="6"/>
      <c r="AO57" s="6"/>
      <c r="AP57" s="18"/>
      <c r="AQ57" s="18" t="s">
        <v>616</v>
      </c>
      <c r="AR57" s="18" t="s">
        <v>117</v>
      </c>
    </row>
    <row r="58" spans="1:44" s="4" customFormat="1" ht="73.05" customHeight="1" x14ac:dyDescent="0.25">
      <c r="A58" s="65"/>
      <c r="B58" s="14">
        <v>56</v>
      </c>
      <c r="C58" s="13" t="s">
        <v>40</v>
      </c>
      <c r="D58" s="12" t="s">
        <v>143</v>
      </c>
      <c r="E58" s="11" t="s">
        <v>179</v>
      </c>
      <c r="F58" s="21" t="s">
        <v>196</v>
      </c>
      <c r="G58" s="21" t="s">
        <v>197</v>
      </c>
      <c r="H58" s="21" t="s">
        <v>93</v>
      </c>
      <c r="I58" s="10" t="s">
        <v>93</v>
      </c>
      <c r="J58" s="10" t="s">
        <v>407</v>
      </c>
      <c r="K58" s="10" t="s">
        <v>94</v>
      </c>
      <c r="L58" s="10" t="s">
        <v>180</v>
      </c>
      <c r="M58" s="9" t="s">
        <v>163</v>
      </c>
      <c r="N58" s="9" t="s">
        <v>47</v>
      </c>
      <c r="O58" s="9" t="s">
        <v>47</v>
      </c>
      <c r="P58" s="6">
        <v>324000</v>
      </c>
      <c r="Q58" s="6">
        <f t="shared" si="1"/>
        <v>324000</v>
      </c>
      <c r="R58" s="6" t="s">
        <v>51</v>
      </c>
      <c r="S58" s="79" t="s">
        <v>147</v>
      </c>
      <c r="T58" s="6"/>
      <c r="U58" s="6"/>
      <c r="V58" s="6"/>
      <c r="W58" s="6"/>
      <c r="X58" s="6"/>
      <c r="Y58" s="51" t="s">
        <v>53</v>
      </c>
      <c r="Z58" s="6"/>
      <c r="AA58" s="6"/>
      <c r="AB58" s="6"/>
      <c r="AC58" s="6"/>
      <c r="AD58" s="6"/>
      <c r="AE58" s="6"/>
      <c r="AF58" s="6"/>
      <c r="AG58" s="6"/>
      <c r="AH58" s="6"/>
      <c r="AI58" s="6"/>
      <c r="AJ58" s="6"/>
      <c r="AK58" s="6"/>
      <c r="AL58" s="6"/>
      <c r="AM58" s="6"/>
      <c r="AN58" s="6"/>
      <c r="AO58" s="6"/>
      <c r="AP58" s="18"/>
      <c r="AQ58" s="18" t="s">
        <v>616</v>
      </c>
      <c r="AR58" s="18" t="s">
        <v>117</v>
      </c>
    </row>
    <row r="59" spans="1:44" s="4" customFormat="1" ht="72" customHeight="1" x14ac:dyDescent="0.25">
      <c r="A59" s="65"/>
      <c r="B59" s="14">
        <v>57</v>
      </c>
      <c r="C59" s="13" t="s">
        <v>40</v>
      </c>
      <c r="D59" s="12" t="s">
        <v>143</v>
      </c>
      <c r="E59" s="11" t="s">
        <v>179</v>
      </c>
      <c r="F59" s="21" t="s">
        <v>198</v>
      </c>
      <c r="G59" s="21" t="s">
        <v>199</v>
      </c>
      <c r="H59" s="21" t="s">
        <v>76</v>
      </c>
      <c r="I59" s="10" t="s">
        <v>77</v>
      </c>
      <c r="J59" s="10" t="s">
        <v>407</v>
      </c>
      <c r="K59" s="10" t="s">
        <v>131</v>
      </c>
      <c r="L59" s="10" t="s">
        <v>180</v>
      </c>
      <c r="M59" s="9" t="s">
        <v>163</v>
      </c>
      <c r="N59" s="9" t="s">
        <v>47</v>
      </c>
      <c r="O59" s="9" t="s">
        <v>47</v>
      </c>
      <c r="P59" s="6">
        <v>293000</v>
      </c>
      <c r="Q59" s="6">
        <f t="shared" si="1"/>
        <v>293000</v>
      </c>
      <c r="R59" s="6" t="s">
        <v>51</v>
      </c>
      <c r="S59" s="79" t="s">
        <v>147</v>
      </c>
      <c r="T59" s="6"/>
      <c r="U59" s="6"/>
      <c r="V59" s="6"/>
      <c r="W59" s="6"/>
      <c r="X59" s="6"/>
      <c r="Y59" s="6"/>
      <c r="Z59" s="51" t="s">
        <v>53</v>
      </c>
      <c r="AA59" s="6"/>
      <c r="AB59" s="6"/>
      <c r="AC59" s="6"/>
      <c r="AD59" s="6"/>
      <c r="AE59" s="6"/>
      <c r="AF59" s="6"/>
      <c r="AG59" s="6"/>
      <c r="AH59" s="6"/>
      <c r="AI59" s="6"/>
      <c r="AJ59" s="6"/>
      <c r="AK59" s="6"/>
      <c r="AL59" s="6"/>
      <c r="AM59" s="6"/>
      <c r="AN59" s="6"/>
      <c r="AO59" s="6"/>
      <c r="AP59" s="18"/>
      <c r="AQ59" s="18" t="s">
        <v>616</v>
      </c>
      <c r="AR59" s="18" t="s">
        <v>117</v>
      </c>
    </row>
    <row r="60" spans="1:44" s="4" customFormat="1" ht="72" customHeight="1" x14ac:dyDescent="0.25">
      <c r="A60" s="65"/>
      <c r="B60" s="14">
        <v>58</v>
      </c>
      <c r="C60" s="13" t="s">
        <v>40</v>
      </c>
      <c r="D60" s="12" t="s">
        <v>143</v>
      </c>
      <c r="E60" s="11" t="s">
        <v>179</v>
      </c>
      <c r="F60" s="21" t="s">
        <v>200</v>
      </c>
      <c r="G60" s="21" t="s">
        <v>201</v>
      </c>
      <c r="H60" s="21" t="s">
        <v>111</v>
      </c>
      <c r="I60" s="10" t="s">
        <v>134</v>
      </c>
      <c r="J60" s="10" t="s">
        <v>407</v>
      </c>
      <c r="K60" s="10" t="s">
        <v>135</v>
      </c>
      <c r="L60" s="10" t="s">
        <v>180</v>
      </c>
      <c r="M60" s="9" t="s">
        <v>166</v>
      </c>
      <c r="N60" s="9" t="s">
        <v>47</v>
      </c>
      <c r="O60" s="9" t="s">
        <v>47</v>
      </c>
      <c r="P60" s="6">
        <v>274000</v>
      </c>
      <c r="Q60" s="6">
        <f t="shared" si="1"/>
        <v>274000</v>
      </c>
      <c r="R60" s="6" t="s">
        <v>51</v>
      </c>
      <c r="S60" s="79" t="s">
        <v>147</v>
      </c>
      <c r="T60" s="6"/>
      <c r="U60" s="6"/>
      <c r="V60" s="6"/>
      <c r="W60" s="6"/>
      <c r="X60" s="6"/>
      <c r="Y60" s="6"/>
      <c r="Z60" s="6"/>
      <c r="AA60" s="51" t="s">
        <v>53</v>
      </c>
      <c r="AB60" s="6"/>
      <c r="AC60" s="6"/>
      <c r="AD60" s="6"/>
      <c r="AE60" s="6"/>
      <c r="AF60" s="6"/>
      <c r="AG60" s="6"/>
      <c r="AH60" s="6"/>
      <c r="AI60" s="6"/>
      <c r="AJ60" s="6"/>
      <c r="AK60" s="6"/>
      <c r="AL60" s="6"/>
      <c r="AM60" s="6"/>
      <c r="AN60" s="6"/>
      <c r="AO60" s="6"/>
      <c r="AP60" s="18"/>
      <c r="AQ60" s="18" t="s">
        <v>616</v>
      </c>
      <c r="AR60" s="18" t="s">
        <v>117</v>
      </c>
    </row>
    <row r="61" spans="1:44" s="4" customFormat="1" ht="78" customHeight="1" x14ac:dyDescent="0.25">
      <c r="A61" s="65"/>
      <c r="B61" s="14">
        <v>59</v>
      </c>
      <c r="C61" s="13" t="s">
        <v>40</v>
      </c>
      <c r="D61" s="12" t="s">
        <v>202</v>
      </c>
      <c r="E61" s="11" t="s">
        <v>203</v>
      </c>
      <c r="F61" s="10" t="s">
        <v>207</v>
      </c>
      <c r="G61" s="20" t="s">
        <v>208</v>
      </c>
      <c r="H61" s="10" t="s">
        <v>96</v>
      </c>
      <c r="I61" s="10" t="s">
        <v>204</v>
      </c>
      <c r="J61" s="21" t="s">
        <v>407</v>
      </c>
      <c r="K61" s="10" t="s">
        <v>47</v>
      </c>
      <c r="L61" s="10" t="s">
        <v>205</v>
      </c>
      <c r="M61" s="9" t="s">
        <v>113</v>
      </c>
      <c r="N61" s="9" t="s">
        <v>47</v>
      </c>
      <c r="O61" s="9" t="s">
        <v>47</v>
      </c>
      <c r="P61" s="6" t="str">
        <f>N61</f>
        <v>N/A</v>
      </c>
      <c r="Q61" s="6" t="str">
        <f t="shared" si="1"/>
        <v>N/A</v>
      </c>
      <c r="R61" s="6" t="s">
        <v>552</v>
      </c>
      <c r="S61" s="79" t="s">
        <v>147</v>
      </c>
      <c r="T61" s="51" t="s">
        <v>53</v>
      </c>
      <c r="U61" s="51" t="s">
        <v>53</v>
      </c>
      <c r="V61" s="51" t="s">
        <v>53</v>
      </c>
      <c r="W61" s="51" t="s">
        <v>53</v>
      </c>
      <c r="X61" s="51" t="s">
        <v>53</v>
      </c>
      <c r="Y61" s="51" t="s">
        <v>53</v>
      </c>
      <c r="Z61" s="51" t="s">
        <v>53</v>
      </c>
      <c r="AA61" s="51" t="s">
        <v>53</v>
      </c>
      <c r="AB61" s="51" t="s">
        <v>53</v>
      </c>
      <c r="AC61" s="51" t="s">
        <v>53</v>
      </c>
      <c r="AD61" s="51" t="s">
        <v>53</v>
      </c>
      <c r="AE61" s="51" t="s">
        <v>53</v>
      </c>
      <c r="AF61" s="51" t="s">
        <v>53</v>
      </c>
      <c r="AG61" s="51" t="s">
        <v>53</v>
      </c>
      <c r="AH61" s="51" t="s">
        <v>53</v>
      </c>
      <c r="AI61" s="51" t="s">
        <v>53</v>
      </c>
      <c r="AJ61" s="51" t="s">
        <v>53</v>
      </c>
      <c r="AK61" s="51" t="s">
        <v>53</v>
      </c>
      <c r="AL61" s="51" t="s">
        <v>53</v>
      </c>
      <c r="AM61" s="51" t="s">
        <v>53</v>
      </c>
      <c r="AN61" s="51" t="s">
        <v>53</v>
      </c>
      <c r="AO61" s="51" t="s">
        <v>53</v>
      </c>
      <c r="AP61" s="18"/>
      <c r="AQ61" s="18"/>
      <c r="AR61" s="18" t="s">
        <v>206</v>
      </c>
    </row>
    <row r="62" spans="1:44" s="4" customFormat="1" ht="94.5" customHeight="1" x14ac:dyDescent="0.25">
      <c r="A62" s="65"/>
      <c r="B62" s="14">
        <v>60</v>
      </c>
      <c r="C62" s="13" t="s">
        <v>40</v>
      </c>
      <c r="D62" s="31" t="s">
        <v>202</v>
      </c>
      <c r="E62" s="30" t="s">
        <v>209</v>
      </c>
      <c r="F62" s="27" t="s">
        <v>210</v>
      </c>
      <c r="G62" s="29" t="s">
        <v>211</v>
      </c>
      <c r="H62" s="27" t="s">
        <v>193</v>
      </c>
      <c r="I62" s="27" t="s">
        <v>85</v>
      </c>
      <c r="J62" s="28" t="s">
        <v>407</v>
      </c>
      <c r="K62" s="27" t="s">
        <v>47</v>
      </c>
      <c r="L62" s="27" t="s">
        <v>117</v>
      </c>
      <c r="M62" s="9" t="s">
        <v>113</v>
      </c>
      <c r="N62" s="9" t="s">
        <v>47</v>
      </c>
      <c r="O62" s="9" t="s">
        <v>47</v>
      </c>
      <c r="P62" s="6">
        <v>323300</v>
      </c>
      <c r="Q62" s="6">
        <f t="shared" si="1"/>
        <v>323300</v>
      </c>
      <c r="R62" s="6" t="s">
        <v>51</v>
      </c>
      <c r="S62" s="79" t="s">
        <v>518</v>
      </c>
      <c r="T62" s="15"/>
      <c r="U62" s="15"/>
      <c r="V62" s="15"/>
      <c r="X62" s="15"/>
      <c r="Y62" s="15"/>
      <c r="Z62" s="15"/>
      <c r="AA62" s="15"/>
      <c r="AB62" s="15"/>
      <c r="AC62" s="15"/>
      <c r="AD62" s="15"/>
      <c r="AE62" s="15"/>
      <c r="AF62" s="15"/>
      <c r="AG62" s="15"/>
      <c r="AH62" s="15"/>
      <c r="AI62" s="51" t="s">
        <v>53</v>
      </c>
      <c r="AJ62" s="15"/>
      <c r="AK62" s="15"/>
      <c r="AL62" s="15"/>
      <c r="AM62" s="15"/>
      <c r="AN62" s="15"/>
      <c r="AO62" s="15"/>
      <c r="AP62" s="18" t="s">
        <v>212</v>
      </c>
      <c r="AQ62" s="18" t="s">
        <v>411</v>
      </c>
      <c r="AR62" s="18" t="s">
        <v>213</v>
      </c>
    </row>
    <row r="63" spans="1:44" s="4" customFormat="1" ht="78" customHeight="1" x14ac:dyDescent="0.25">
      <c r="A63" s="65"/>
      <c r="B63" s="14">
        <v>61</v>
      </c>
      <c r="C63" s="13" t="s">
        <v>40</v>
      </c>
      <c r="D63" s="31" t="s">
        <v>202</v>
      </c>
      <c r="E63" s="30" t="s">
        <v>214</v>
      </c>
      <c r="F63" s="28" t="s">
        <v>215</v>
      </c>
      <c r="G63" s="29" t="s">
        <v>216</v>
      </c>
      <c r="H63" s="28" t="s">
        <v>57</v>
      </c>
      <c r="I63" s="10" t="s">
        <v>204</v>
      </c>
      <c r="J63" s="28" t="s">
        <v>407</v>
      </c>
      <c r="K63" s="28" t="s">
        <v>47</v>
      </c>
      <c r="L63" s="27" t="s">
        <v>117</v>
      </c>
      <c r="M63" s="26" t="s">
        <v>116</v>
      </c>
      <c r="N63" s="9" t="s">
        <v>47</v>
      </c>
      <c r="O63" s="9" t="s">
        <v>47</v>
      </c>
      <c r="P63" s="6" t="str">
        <f>N63</f>
        <v>N/A</v>
      </c>
      <c r="Q63" s="6" t="str">
        <f t="shared" si="1"/>
        <v>N/A</v>
      </c>
      <c r="R63" s="6" t="s">
        <v>51</v>
      </c>
      <c r="S63" s="79" t="s">
        <v>147</v>
      </c>
      <c r="T63" s="51" t="s">
        <v>53</v>
      </c>
      <c r="U63" s="51" t="s">
        <v>53</v>
      </c>
      <c r="V63" s="51" t="s">
        <v>53</v>
      </c>
      <c r="W63" s="51" t="s">
        <v>53</v>
      </c>
      <c r="X63" s="51" t="s">
        <v>53</v>
      </c>
      <c r="Y63" s="51" t="s">
        <v>53</v>
      </c>
      <c r="Z63" s="51" t="s">
        <v>53</v>
      </c>
      <c r="AA63" s="51" t="s">
        <v>53</v>
      </c>
      <c r="AB63" s="51" t="s">
        <v>53</v>
      </c>
      <c r="AC63" s="51" t="s">
        <v>53</v>
      </c>
      <c r="AD63" s="51" t="s">
        <v>53</v>
      </c>
      <c r="AE63" s="51" t="s">
        <v>53</v>
      </c>
      <c r="AF63" s="51" t="s">
        <v>53</v>
      </c>
      <c r="AG63" s="51" t="s">
        <v>53</v>
      </c>
      <c r="AH63" s="51" t="s">
        <v>53</v>
      </c>
      <c r="AI63" s="51" t="s">
        <v>53</v>
      </c>
      <c r="AJ63" s="51" t="s">
        <v>53</v>
      </c>
      <c r="AK63" s="51" t="s">
        <v>53</v>
      </c>
      <c r="AL63" s="51" t="s">
        <v>53</v>
      </c>
      <c r="AM63" s="51" t="s">
        <v>53</v>
      </c>
      <c r="AN63" s="51" t="s">
        <v>53</v>
      </c>
      <c r="AO63" s="51" t="s">
        <v>53</v>
      </c>
      <c r="AP63" s="18"/>
      <c r="AQ63" s="18"/>
      <c r="AR63" s="18" t="s">
        <v>213</v>
      </c>
    </row>
    <row r="64" spans="1:44" s="4" customFormat="1" ht="78" customHeight="1" x14ac:dyDescent="0.25">
      <c r="A64" s="65"/>
      <c r="B64" s="14">
        <v>62</v>
      </c>
      <c r="C64" s="13" t="s">
        <v>40</v>
      </c>
      <c r="D64" s="12" t="s">
        <v>202</v>
      </c>
      <c r="E64" s="11" t="s">
        <v>217</v>
      </c>
      <c r="F64" s="10" t="s">
        <v>218</v>
      </c>
      <c r="G64" s="21" t="s">
        <v>509</v>
      </c>
      <c r="H64" s="10" t="s">
        <v>57</v>
      </c>
      <c r="I64" s="10" t="s">
        <v>72</v>
      </c>
      <c r="J64" s="21" t="s">
        <v>408</v>
      </c>
      <c r="K64" s="10" t="s">
        <v>73</v>
      </c>
      <c r="L64" s="10" t="s">
        <v>117</v>
      </c>
      <c r="M64" s="9" t="s">
        <v>141</v>
      </c>
      <c r="N64" s="9" t="s">
        <v>47</v>
      </c>
      <c r="O64" s="9" t="s">
        <v>47</v>
      </c>
      <c r="P64" s="62">
        <v>1641986.5549999999</v>
      </c>
      <c r="Q64" s="62">
        <v>1641986.5549999999</v>
      </c>
      <c r="R64" s="6" t="s">
        <v>51</v>
      </c>
      <c r="S64" s="79" t="s">
        <v>147</v>
      </c>
      <c r="T64" s="51" t="s">
        <v>53</v>
      </c>
      <c r="U64" s="6"/>
      <c r="V64" s="6"/>
      <c r="W64" s="6"/>
      <c r="X64" s="6"/>
      <c r="Y64" s="6"/>
      <c r="Z64" s="6"/>
      <c r="AA64" s="6"/>
      <c r="AB64" s="6"/>
      <c r="AC64" s="6"/>
      <c r="AD64" s="6"/>
      <c r="AE64" s="6"/>
      <c r="AF64" s="6"/>
      <c r="AG64" s="6"/>
      <c r="AH64" s="6"/>
      <c r="AI64" s="6"/>
      <c r="AJ64" s="6"/>
      <c r="AK64" s="6"/>
      <c r="AL64" s="6"/>
      <c r="AM64" s="6"/>
      <c r="AN64" s="6"/>
      <c r="AO64" s="15"/>
      <c r="AP64" s="18"/>
      <c r="AQ64" s="18" t="s">
        <v>414</v>
      </c>
      <c r="AR64" s="15"/>
    </row>
    <row r="65" spans="1:44" s="4" customFormat="1" ht="78" customHeight="1" x14ac:dyDescent="0.25">
      <c r="A65" s="65"/>
      <c r="B65" s="14">
        <v>63</v>
      </c>
      <c r="C65" s="13" t="s">
        <v>40</v>
      </c>
      <c r="D65" s="12" t="s">
        <v>202</v>
      </c>
      <c r="E65" s="11" t="s">
        <v>217</v>
      </c>
      <c r="F65" s="10" t="s">
        <v>219</v>
      </c>
      <c r="G65" s="21" t="s">
        <v>510</v>
      </c>
      <c r="H65" s="10" t="s">
        <v>76</v>
      </c>
      <c r="I65" s="10" t="s">
        <v>77</v>
      </c>
      <c r="J65" s="21" t="s">
        <v>408</v>
      </c>
      <c r="K65" s="10" t="s">
        <v>78</v>
      </c>
      <c r="L65" s="10" t="s">
        <v>117</v>
      </c>
      <c r="M65" s="9" t="s">
        <v>141</v>
      </c>
      <c r="N65" s="9" t="s">
        <v>47</v>
      </c>
      <c r="O65" s="9" t="s">
        <v>47</v>
      </c>
      <c r="P65" s="62">
        <v>1104636.351</v>
      </c>
      <c r="Q65" s="62">
        <v>1104636.351</v>
      </c>
      <c r="R65" s="6" t="s">
        <v>51</v>
      </c>
      <c r="S65" s="79" t="s">
        <v>147</v>
      </c>
      <c r="T65" s="51"/>
      <c r="U65" s="51" t="s">
        <v>53</v>
      </c>
      <c r="V65" s="6"/>
      <c r="W65" s="6"/>
      <c r="X65" s="6"/>
      <c r="Y65" s="6"/>
      <c r="Z65" s="6"/>
      <c r="AA65" s="6"/>
      <c r="AB65" s="6"/>
      <c r="AC65" s="6"/>
      <c r="AD65" s="6"/>
      <c r="AE65" s="6"/>
      <c r="AF65" s="6"/>
      <c r="AG65" s="6"/>
      <c r="AH65" s="6"/>
      <c r="AI65" s="6"/>
      <c r="AJ65" s="6"/>
      <c r="AK65" s="6"/>
      <c r="AL65" s="6"/>
      <c r="AM65" s="6"/>
      <c r="AN65" s="6"/>
      <c r="AO65" s="15"/>
      <c r="AP65" s="18"/>
      <c r="AQ65" s="18" t="s">
        <v>414</v>
      </c>
      <c r="AR65" s="15"/>
    </row>
    <row r="66" spans="1:44" s="4" customFormat="1" ht="78" customHeight="1" x14ac:dyDescent="0.25">
      <c r="A66" s="65"/>
      <c r="B66" s="14">
        <v>64</v>
      </c>
      <c r="C66" s="13" t="s">
        <v>40</v>
      </c>
      <c r="D66" s="12" t="s">
        <v>202</v>
      </c>
      <c r="E66" s="11" t="s">
        <v>217</v>
      </c>
      <c r="F66" s="10" t="s">
        <v>220</v>
      </c>
      <c r="G66" s="21" t="s">
        <v>511</v>
      </c>
      <c r="H66" s="10" t="s">
        <v>68</v>
      </c>
      <c r="I66" s="10" t="s">
        <v>61</v>
      </c>
      <c r="J66" s="21" t="s">
        <v>408</v>
      </c>
      <c r="K66" s="10" t="s">
        <v>82</v>
      </c>
      <c r="L66" s="10" t="s">
        <v>117</v>
      </c>
      <c r="M66" s="9" t="s">
        <v>157</v>
      </c>
      <c r="N66" s="9" t="s">
        <v>47</v>
      </c>
      <c r="O66" s="9" t="s">
        <v>47</v>
      </c>
      <c r="P66" s="62">
        <v>815754.48710000003</v>
      </c>
      <c r="Q66" s="62">
        <v>815754.48710000003</v>
      </c>
      <c r="R66" s="6" t="s">
        <v>51</v>
      </c>
      <c r="S66" s="79" t="s">
        <v>147</v>
      </c>
      <c r="T66" s="51"/>
      <c r="U66" s="6"/>
      <c r="V66" s="51" t="s">
        <v>53</v>
      </c>
      <c r="W66" s="6"/>
      <c r="X66" s="6"/>
      <c r="Y66" s="6"/>
      <c r="Z66" s="6"/>
      <c r="AA66" s="6"/>
      <c r="AB66" s="6"/>
      <c r="AC66" s="6"/>
      <c r="AD66" s="6"/>
      <c r="AE66" s="6"/>
      <c r="AF66" s="6"/>
      <c r="AG66" s="6"/>
      <c r="AH66" s="6"/>
      <c r="AI66" s="6"/>
      <c r="AJ66" s="6"/>
      <c r="AK66" s="6"/>
      <c r="AL66" s="6"/>
      <c r="AM66" s="6"/>
      <c r="AN66" s="6"/>
      <c r="AO66" s="15"/>
      <c r="AP66" s="18"/>
      <c r="AQ66" s="18" t="s">
        <v>414</v>
      </c>
      <c r="AR66" s="15"/>
    </row>
    <row r="67" spans="1:44" s="4" customFormat="1" ht="78" customHeight="1" x14ac:dyDescent="0.25">
      <c r="A67" s="65"/>
      <c r="B67" s="14">
        <v>65</v>
      </c>
      <c r="C67" s="13" t="s">
        <v>40</v>
      </c>
      <c r="D67" s="12" t="s">
        <v>202</v>
      </c>
      <c r="E67" s="11" t="s">
        <v>217</v>
      </c>
      <c r="F67" s="10" t="s">
        <v>221</v>
      </c>
      <c r="G67" s="21" t="s">
        <v>512</v>
      </c>
      <c r="H67" s="10" t="s">
        <v>85</v>
      </c>
      <c r="I67" s="10" t="s">
        <v>72</v>
      </c>
      <c r="J67" s="21" t="s">
        <v>408</v>
      </c>
      <c r="K67" s="10" t="s">
        <v>86</v>
      </c>
      <c r="L67" s="10" t="s">
        <v>117</v>
      </c>
      <c r="M67" s="9" t="s">
        <v>159</v>
      </c>
      <c r="N67" s="9" t="s">
        <v>47</v>
      </c>
      <c r="O67" s="9" t="s">
        <v>47</v>
      </c>
      <c r="P67" s="62">
        <v>706488.28969999996</v>
      </c>
      <c r="Q67" s="62">
        <v>706488.28969999996</v>
      </c>
      <c r="R67" s="6" t="s">
        <v>51</v>
      </c>
      <c r="S67" s="79" t="s">
        <v>147</v>
      </c>
      <c r="T67" s="51"/>
      <c r="U67" s="6"/>
      <c r="V67" s="6"/>
      <c r="W67" s="51" t="s">
        <v>53</v>
      </c>
      <c r="X67" s="6"/>
      <c r="Y67" s="6"/>
      <c r="Z67" s="6"/>
      <c r="AA67" s="6"/>
      <c r="AB67" s="6"/>
      <c r="AC67" s="6"/>
      <c r="AD67" s="6"/>
      <c r="AE67" s="6"/>
      <c r="AF67" s="6"/>
      <c r="AG67" s="6"/>
      <c r="AH67" s="6"/>
      <c r="AI67" s="6"/>
      <c r="AJ67" s="6"/>
      <c r="AK67" s="6"/>
      <c r="AL67" s="6"/>
      <c r="AM67" s="6"/>
      <c r="AN67" s="6"/>
      <c r="AO67" s="15"/>
      <c r="AP67" s="18"/>
      <c r="AQ67" s="18" t="s">
        <v>414</v>
      </c>
      <c r="AR67" s="15"/>
    </row>
    <row r="68" spans="1:44" s="4" customFormat="1" ht="78" customHeight="1" x14ac:dyDescent="0.25">
      <c r="A68" s="65"/>
      <c r="B68" s="14">
        <v>66</v>
      </c>
      <c r="C68" s="13" t="s">
        <v>40</v>
      </c>
      <c r="D68" s="12" t="s">
        <v>202</v>
      </c>
      <c r="E68" s="11" t="s">
        <v>217</v>
      </c>
      <c r="F68" s="10" t="s">
        <v>222</v>
      </c>
      <c r="G68" s="21" t="s">
        <v>513</v>
      </c>
      <c r="H68" s="10" t="s">
        <v>104</v>
      </c>
      <c r="I68" s="10" t="s">
        <v>72</v>
      </c>
      <c r="J68" s="21" t="s">
        <v>408</v>
      </c>
      <c r="K68" s="10" t="s">
        <v>126</v>
      </c>
      <c r="L68" s="10" t="s">
        <v>117</v>
      </c>
      <c r="M68" s="9" t="s">
        <v>161</v>
      </c>
      <c r="N68" s="9" t="s">
        <v>47</v>
      </c>
      <c r="O68" s="9" t="s">
        <v>47</v>
      </c>
      <c r="P68" s="62">
        <v>724449.85640000005</v>
      </c>
      <c r="Q68" s="62">
        <v>724449.85640000005</v>
      </c>
      <c r="R68" s="6" t="s">
        <v>51</v>
      </c>
      <c r="S68" s="79" t="s">
        <v>147</v>
      </c>
      <c r="T68" s="51"/>
      <c r="U68" s="6"/>
      <c r="V68" s="6"/>
      <c r="W68" s="6"/>
      <c r="X68" s="51" t="s">
        <v>53</v>
      </c>
      <c r="Y68" s="6"/>
      <c r="Z68" s="6"/>
      <c r="AA68" s="6"/>
      <c r="AB68" s="6"/>
      <c r="AC68" s="6"/>
      <c r="AD68" s="6"/>
      <c r="AE68" s="6"/>
      <c r="AF68" s="6"/>
      <c r="AG68" s="6"/>
      <c r="AH68" s="6"/>
      <c r="AI68" s="6"/>
      <c r="AJ68" s="6"/>
      <c r="AK68" s="6"/>
      <c r="AL68" s="6"/>
      <c r="AM68" s="6"/>
      <c r="AN68" s="6"/>
      <c r="AO68" s="15"/>
      <c r="AP68" s="18"/>
      <c r="AQ68" s="18" t="s">
        <v>414</v>
      </c>
      <c r="AR68" s="15"/>
    </row>
    <row r="69" spans="1:44" s="4" customFormat="1" ht="78" customHeight="1" x14ac:dyDescent="0.25">
      <c r="A69" s="65"/>
      <c r="B69" s="14">
        <v>67</v>
      </c>
      <c r="C69" s="13" t="s">
        <v>40</v>
      </c>
      <c r="D69" s="12" t="s">
        <v>202</v>
      </c>
      <c r="E69" s="11" t="s">
        <v>217</v>
      </c>
      <c r="F69" s="10" t="s">
        <v>223</v>
      </c>
      <c r="G69" s="21" t="s">
        <v>514</v>
      </c>
      <c r="H69" s="10" t="s">
        <v>93</v>
      </c>
      <c r="I69" s="10" t="s">
        <v>93</v>
      </c>
      <c r="J69" s="21" t="s">
        <v>408</v>
      </c>
      <c r="K69" s="10" t="s">
        <v>94</v>
      </c>
      <c r="L69" s="10" t="s">
        <v>117</v>
      </c>
      <c r="M69" s="9" t="s">
        <v>163</v>
      </c>
      <c r="N69" s="9" t="s">
        <v>47</v>
      </c>
      <c r="O69" s="9" t="s">
        <v>47</v>
      </c>
      <c r="P69" s="62">
        <v>484962.30060000002</v>
      </c>
      <c r="Q69" s="62">
        <v>484962.30060000002</v>
      </c>
      <c r="R69" s="6" t="s">
        <v>51</v>
      </c>
      <c r="S69" s="79" t="s">
        <v>147</v>
      </c>
      <c r="T69" s="51"/>
      <c r="U69" s="6"/>
      <c r="V69" s="6"/>
      <c r="W69" s="6"/>
      <c r="X69" s="6"/>
      <c r="Y69" s="51" t="s">
        <v>53</v>
      </c>
      <c r="Z69" s="6"/>
      <c r="AA69" s="6"/>
      <c r="AB69" s="6"/>
      <c r="AC69" s="6"/>
      <c r="AD69" s="6"/>
      <c r="AE69" s="6"/>
      <c r="AF69" s="6"/>
      <c r="AG69" s="6"/>
      <c r="AH69" s="6"/>
      <c r="AI69" s="6"/>
      <c r="AJ69" s="6"/>
      <c r="AK69" s="6"/>
      <c r="AL69" s="6"/>
      <c r="AM69" s="6"/>
      <c r="AN69" s="6"/>
      <c r="AO69" s="15"/>
      <c r="AP69" s="18"/>
      <c r="AQ69" s="18" t="s">
        <v>414</v>
      </c>
      <c r="AR69" s="18"/>
    </row>
    <row r="70" spans="1:44" s="4" customFormat="1" ht="78" customHeight="1" x14ac:dyDescent="0.25">
      <c r="A70" s="65"/>
      <c r="B70" s="14">
        <v>68</v>
      </c>
      <c r="C70" s="13" t="s">
        <v>40</v>
      </c>
      <c r="D70" s="12" t="s">
        <v>202</v>
      </c>
      <c r="E70" s="11" t="s">
        <v>217</v>
      </c>
      <c r="F70" s="10" t="s">
        <v>224</v>
      </c>
      <c r="G70" s="21" t="s">
        <v>515</v>
      </c>
      <c r="H70" s="10" t="s">
        <v>76</v>
      </c>
      <c r="I70" s="10" t="s">
        <v>77</v>
      </c>
      <c r="J70" s="21" t="s">
        <v>408</v>
      </c>
      <c r="K70" s="10" t="s">
        <v>131</v>
      </c>
      <c r="L70" s="10" t="s">
        <v>117</v>
      </c>
      <c r="M70" s="9" t="s">
        <v>163</v>
      </c>
      <c r="N70" s="9" t="s">
        <v>47</v>
      </c>
      <c r="O70" s="9" t="s">
        <v>47</v>
      </c>
      <c r="P70" s="62">
        <v>438561.58659999998</v>
      </c>
      <c r="Q70" s="62">
        <v>438561.58659999998</v>
      </c>
      <c r="R70" s="6" t="s">
        <v>51</v>
      </c>
      <c r="S70" s="79" t="s">
        <v>147</v>
      </c>
      <c r="T70" s="51"/>
      <c r="U70" s="6"/>
      <c r="V70" s="6"/>
      <c r="W70" s="6"/>
      <c r="X70" s="6"/>
      <c r="Y70" s="6"/>
      <c r="Z70" s="51" t="s">
        <v>53</v>
      </c>
      <c r="AA70" s="6"/>
      <c r="AB70" s="6"/>
      <c r="AC70" s="6"/>
      <c r="AD70" s="6"/>
      <c r="AE70" s="6"/>
      <c r="AF70" s="6"/>
      <c r="AG70" s="6"/>
      <c r="AH70" s="6"/>
      <c r="AI70" s="6"/>
      <c r="AJ70" s="6"/>
      <c r="AK70" s="6"/>
      <c r="AL70" s="6"/>
      <c r="AM70" s="6"/>
      <c r="AN70" s="6"/>
      <c r="AO70" s="15"/>
      <c r="AP70" s="18"/>
      <c r="AQ70" s="18" t="s">
        <v>414</v>
      </c>
      <c r="AR70" s="18"/>
    </row>
    <row r="71" spans="1:44" s="4" customFormat="1" ht="78" customHeight="1" x14ac:dyDescent="0.25">
      <c r="A71" s="65"/>
      <c r="B71" s="14">
        <v>69</v>
      </c>
      <c r="C71" s="13" t="s">
        <v>40</v>
      </c>
      <c r="D71" s="12" t="s">
        <v>202</v>
      </c>
      <c r="E71" s="11" t="s">
        <v>217</v>
      </c>
      <c r="F71" s="10" t="s">
        <v>225</v>
      </c>
      <c r="G71" s="21" t="s">
        <v>516</v>
      </c>
      <c r="H71" s="10" t="s">
        <v>45</v>
      </c>
      <c r="I71" s="10" t="s">
        <v>134</v>
      </c>
      <c r="J71" s="21" t="s">
        <v>408</v>
      </c>
      <c r="K71" s="10" t="s">
        <v>135</v>
      </c>
      <c r="L71" s="10" t="s">
        <v>117</v>
      </c>
      <c r="M71" s="9" t="s">
        <v>166</v>
      </c>
      <c r="N71" s="9" t="s">
        <v>47</v>
      </c>
      <c r="O71" s="9" t="s">
        <v>47</v>
      </c>
      <c r="P71" s="62">
        <v>410122.43939999997</v>
      </c>
      <c r="Q71" s="62">
        <v>410122.43939999997</v>
      </c>
      <c r="R71" s="6" t="s">
        <v>51</v>
      </c>
      <c r="S71" s="79" t="s">
        <v>147</v>
      </c>
      <c r="T71" s="51"/>
      <c r="U71" s="6"/>
      <c r="V71" s="6"/>
      <c r="W71" s="6"/>
      <c r="X71" s="6"/>
      <c r="Y71" s="6"/>
      <c r="Z71" s="6"/>
      <c r="AA71" s="51" t="s">
        <v>53</v>
      </c>
      <c r="AB71" s="6"/>
      <c r="AC71" s="6"/>
      <c r="AD71" s="6"/>
      <c r="AE71" s="6"/>
      <c r="AF71" s="6"/>
      <c r="AG71" s="6"/>
      <c r="AH71" s="6"/>
      <c r="AI71" s="6"/>
      <c r="AJ71" s="6"/>
      <c r="AK71" s="6"/>
      <c r="AL71" s="6"/>
      <c r="AM71" s="6"/>
      <c r="AN71" s="6"/>
      <c r="AO71" s="15"/>
      <c r="AP71" s="18"/>
      <c r="AQ71" s="18" t="s">
        <v>414</v>
      </c>
      <c r="AR71" s="18"/>
    </row>
    <row r="72" spans="1:44" s="4" customFormat="1" ht="78" customHeight="1" x14ac:dyDescent="0.25">
      <c r="A72" s="65"/>
      <c r="B72" s="14">
        <v>70</v>
      </c>
      <c r="C72" s="13" t="s">
        <v>40</v>
      </c>
      <c r="D72" s="12" t="s">
        <v>202</v>
      </c>
      <c r="E72" s="11" t="s">
        <v>217</v>
      </c>
      <c r="F72" s="10" t="s">
        <v>226</v>
      </c>
      <c r="G72" s="21" t="s">
        <v>570</v>
      </c>
      <c r="H72" s="10" t="s">
        <v>61</v>
      </c>
      <c r="I72" s="10" t="s">
        <v>560</v>
      </c>
      <c r="J72" s="21" t="s">
        <v>408</v>
      </c>
      <c r="K72" s="10" t="s">
        <v>62</v>
      </c>
      <c r="L72" s="10" t="s">
        <v>117</v>
      </c>
      <c r="M72" s="9" t="s">
        <v>139</v>
      </c>
      <c r="N72" s="46" t="s">
        <v>47</v>
      </c>
      <c r="O72" s="46" t="s">
        <v>47</v>
      </c>
      <c r="P72" s="64">
        <v>1471279.32</v>
      </c>
      <c r="Q72" s="64">
        <v>1471279.32</v>
      </c>
      <c r="R72" s="6" t="s">
        <v>51</v>
      </c>
      <c r="S72" s="79" t="s">
        <v>147</v>
      </c>
      <c r="T72" s="51"/>
      <c r="U72" s="6"/>
      <c r="V72" s="6"/>
      <c r="W72" s="6"/>
      <c r="X72" s="6"/>
      <c r="Y72" s="6"/>
      <c r="Z72" s="6"/>
      <c r="AA72" s="6"/>
      <c r="AB72" s="51" t="s">
        <v>53</v>
      </c>
      <c r="AC72" s="6"/>
      <c r="AD72" s="6"/>
      <c r="AE72" s="6"/>
      <c r="AF72" s="6"/>
      <c r="AG72" s="6"/>
      <c r="AH72" s="6"/>
      <c r="AI72" s="6"/>
      <c r="AJ72" s="6"/>
      <c r="AK72" s="6"/>
      <c r="AL72" s="6"/>
      <c r="AM72" s="6"/>
      <c r="AN72" s="6"/>
      <c r="AO72" s="15"/>
      <c r="AP72" s="18"/>
      <c r="AQ72" s="18" t="s">
        <v>415</v>
      </c>
      <c r="AR72" s="18"/>
    </row>
    <row r="73" spans="1:44" s="4" customFormat="1" ht="78" customHeight="1" x14ac:dyDescent="0.25">
      <c r="A73" s="65"/>
      <c r="B73" s="14">
        <v>71</v>
      </c>
      <c r="C73" s="13" t="s">
        <v>40</v>
      </c>
      <c r="D73" s="12" t="s">
        <v>202</v>
      </c>
      <c r="E73" s="11" t="s">
        <v>217</v>
      </c>
      <c r="F73" s="10" t="s">
        <v>227</v>
      </c>
      <c r="G73" s="21" t="s">
        <v>571</v>
      </c>
      <c r="H73" s="10" t="s">
        <v>61</v>
      </c>
      <c r="I73" s="10" t="s">
        <v>560</v>
      </c>
      <c r="J73" s="21" t="s">
        <v>408</v>
      </c>
      <c r="K73" s="10" t="s">
        <v>65</v>
      </c>
      <c r="L73" s="10" t="s">
        <v>117</v>
      </c>
      <c r="M73" s="9" t="s">
        <v>140</v>
      </c>
      <c r="N73" s="46" t="s">
        <v>47</v>
      </c>
      <c r="O73" s="46" t="s">
        <v>47</v>
      </c>
      <c r="P73" s="64">
        <v>1569364.608</v>
      </c>
      <c r="Q73" s="64">
        <v>1569364.608</v>
      </c>
      <c r="R73" s="6" t="s">
        <v>51</v>
      </c>
      <c r="S73" s="79" t="s">
        <v>147</v>
      </c>
      <c r="T73" s="51"/>
      <c r="U73" s="6"/>
      <c r="V73" s="6"/>
      <c r="W73" s="6"/>
      <c r="X73" s="6"/>
      <c r="Y73" s="6"/>
      <c r="Z73" s="6"/>
      <c r="AA73" s="6"/>
      <c r="AB73" s="6"/>
      <c r="AC73" s="51" t="s">
        <v>53</v>
      </c>
      <c r="AD73" s="6"/>
      <c r="AE73" s="6"/>
      <c r="AF73" s="6"/>
      <c r="AG73" s="6"/>
      <c r="AH73" s="6"/>
      <c r="AI73" s="6"/>
      <c r="AJ73" s="6"/>
      <c r="AK73" s="6"/>
      <c r="AL73" s="6"/>
      <c r="AM73" s="6"/>
      <c r="AN73" s="6"/>
      <c r="AO73" s="15"/>
      <c r="AP73" s="18"/>
      <c r="AQ73" s="18" t="s">
        <v>415</v>
      </c>
      <c r="AR73" s="18"/>
    </row>
    <row r="74" spans="1:44" s="4" customFormat="1" ht="78" customHeight="1" x14ac:dyDescent="0.25">
      <c r="A74" s="65"/>
      <c r="B74" s="14">
        <v>72</v>
      </c>
      <c r="C74" s="13" t="s">
        <v>40</v>
      </c>
      <c r="D74" s="12" t="s">
        <v>202</v>
      </c>
      <c r="E74" s="11" t="s">
        <v>217</v>
      </c>
      <c r="F74" s="10" t="s">
        <v>228</v>
      </c>
      <c r="G74" s="21" t="s">
        <v>572</v>
      </c>
      <c r="H74" s="21" t="s">
        <v>88</v>
      </c>
      <c r="I74" s="10" t="s">
        <v>560</v>
      </c>
      <c r="J74" s="21" t="s">
        <v>408</v>
      </c>
      <c r="K74" s="10" t="s">
        <v>89</v>
      </c>
      <c r="L74" s="10" t="s">
        <v>117</v>
      </c>
      <c r="M74" s="9" t="s">
        <v>140</v>
      </c>
      <c r="N74" s="9" t="s">
        <v>47</v>
      </c>
      <c r="O74" s="9" t="s">
        <v>47</v>
      </c>
      <c r="P74" s="64">
        <v>2354046.912</v>
      </c>
      <c r="Q74" s="64">
        <v>2354046.912</v>
      </c>
      <c r="R74" s="6" t="s">
        <v>51</v>
      </c>
      <c r="S74" s="79" t="s">
        <v>147</v>
      </c>
      <c r="T74" s="51"/>
      <c r="U74" s="6"/>
      <c r="V74" s="6"/>
      <c r="W74" s="6"/>
      <c r="X74" s="6"/>
      <c r="Y74" s="6"/>
      <c r="Z74" s="6"/>
      <c r="AA74" s="6"/>
      <c r="AB74" s="6"/>
      <c r="AC74" s="6"/>
      <c r="AD74" s="51" t="s">
        <v>53</v>
      </c>
      <c r="AE74" s="51"/>
      <c r="AF74" s="6"/>
      <c r="AG74" s="6"/>
      <c r="AH74" s="6"/>
      <c r="AI74" s="6"/>
      <c r="AJ74" s="6"/>
      <c r="AK74" s="6"/>
      <c r="AL74" s="6"/>
      <c r="AM74" s="6"/>
      <c r="AN74" s="6"/>
      <c r="AO74" s="15"/>
      <c r="AP74" s="18"/>
      <c r="AQ74" s="18" t="s">
        <v>415</v>
      </c>
      <c r="AR74" s="18"/>
    </row>
    <row r="75" spans="1:44" s="4" customFormat="1" ht="160.94999999999999" customHeight="1" x14ac:dyDescent="0.25">
      <c r="A75" s="65"/>
      <c r="B75" s="14">
        <v>73</v>
      </c>
      <c r="C75" s="13" t="s">
        <v>40</v>
      </c>
      <c r="D75" s="12" t="s">
        <v>202</v>
      </c>
      <c r="E75" s="11" t="s">
        <v>229</v>
      </c>
      <c r="F75" s="21" t="s">
        <v>579</v>
      </c>
      <c r="G75" s="21" t="s">
        <v>632</v>
      </c>
      <c r="H75" s="10" t="s">
        <v>61</v>
      </c>
      <c r="I75" s="10" t="s">
        <v>560</v>
      </c>
      <c r="J75" s="21" t="s">
        <v>408</v>
      </c>
      <c r="K75" s="10" t="s">
        <v>62</v>
      </c>
      <c r="L75" s="10" t="s">
        <v>230</v>
      </c>
      <c r="M75" s="9" t="s">
        <v>139</v>
      </c>
      <c r="N75" s="47" t="s">
        <v>47</v>
      </c>
      <c r="O75" s="47" t="s">
        <v>47</v>
      </c>
      <c r="P75" s="49">
        <v>5846560</v>
      </c>
      <c r="Q75" s="6">
        <f>P75</f>
        <v>5846560</v>
      </c>
      <c r="R75" s="6" t="s">
        <v>51</v>
      </c>
      <c r="S75" s="79" t="s">
        <v>147</v>
      </c>
      <c r="T75" s="6"/>
      <c r="U75" s="6"/>
      <c r="V75" s="6"/>
      <c r="W75" s="6"/>
      <c r="X75" s="6"/>
      <c r="Y75" s="6"/>
      <c r="Z75" s="6"/>
      <c r="AA75" s="6"/>
      <c r="AB75" s="51" t="s">
        <v>53</v>
      </c>
      <c r="AC75" s="6"/>
      <c r="AD75" s="6"/>
      <c r="AE75" s="6"/>
      <c r="AF75" s="6"/>
      <c r="AG75" s="6"/>
      <c r="AH75" s="6"/>
      <c r="AI75" s="6"/>
      <c r="AJ75" s="6"/>
      <c r="AK75" s="6"/>
      <c r="AL75" s="6"/>
      <c r="AM75" s="6"/>
      <c r="AN75" s="6"/>
      <c r="AO75" s="6"/>
      <c r="AP75" s="18"/>
      <c r="AQ75" s="18" t="s">
        <v>517</v>
      </c>
      <c r="AR75" s="18" t="s">
        <v>142</v>
      </c>
    </row>
    <row r="76" spans="1:44" s="4" customFormat="1" ht="72" customHeight="1" x14ac:dyDescent="0.25">
      <c r="A76" s="65"/>
      <c r="B76" s="14">
        <v>74</v>
      </c>
      <c r="C76" s="13" t="s">
        <v>40</v>
      </c>
      <c r="D76" s="12" t="s">
        <v>202</v>
      </c>
      <c r="E76" s="11" t="s">
        <v>229</v>
      </c>
      <c r="F76" s="10" t="s">
        <v>573</v>
      </c>
      <c r="G76" s="10" t="s">
        <v>574</v>
      </c>
      <c r="H76" s="10" t="s">
        <v>96</v>
      </c>
      <c r="I76" s="10" t="s">
        <v>560</v>
      </c>
      <c r="J76" s="21" t="s">
        <v>408</v>
      </c>
      <c r="K76" s="10" t="s">
        <v>231</v>
      </c>
      <c r="L76" s="10" t="s">
        <v>230</v>
      </c>
      <c r="M76" s="47" t="s">
        <v>116</v>
      </c>
      <c r="N76" s="78">
        <v>2062000</v>
      </c>
      <c r="O76" s="77">
        <v>3093000</v>
      </c>
      <c r="P76" s="76">
        <v>2577500</v>
      </c>
      <c r="Q76" s="6">
        <f t="shared" ref="Q76:Q83" si="2">P76</f>
        <v>2577500</v>
      </c>
      <c r="R76" s="6" t="s">
        <v>51</v>
      </c>
      <c r="S76" s="79" t="s">
        <v>147</v>
      </c>
      <c r="T76" s="6"/>
      <c r="U76" s="6"/>
      <c r="V76" s="6"/>
      <c r="W76" s="6"/>
      <c r="X76" s="6"/>
      <c r="Y76" s="6"/>
      <c r="Z76" s="6"/>
      <c r="AA76" s="6"/>
      <c r="AB76" s="51" t="s">
        <v>53</v>
      </c>
      <c r="AC76" s="81" t="s">
        <v>53</v>
      </c>
      <c r="AD76" s="81" t="s">
        <v>53</v>
      </c>
      <c r="AE76" s="81" t="s">
        <v>53</v>
      </c>
      <c r="AF76" s="6"/>
      <c r="AG76" s="6"/>
      <c r="AH76" s="6"/>
      <c r="AI76" s="6"/>
      <c r="AJ76" s="6"/>
      <c r="AK76" s="6"/>
      <c r="AL76" s="6"/>
      <c r="AM76" s="6"/>
      <c r="AN76" s="6"/>
      <c r="AO76" s="6"/>
      <c r="AP76" s="18"/>
      <c r="AQ76" s="18"/>
      <c r="AR76" s="18" t="s">
        <v>142</v>
      </c>
    </row>
    <row r="77" spans="1:44" s="4" customFormat="1" ht="144" x14ac:dyDescent="0.25">
      <c r="A77" s="65"/>
      <c r="B77" s="14">
        <v>75</v>
      </c>
      <c r="C77" s="13" t="s">
        <v>40</v>
      </c>
      <c r="D77" s="12" t="s">
        <v>202</v>
      </c>
      <c r="E77" s="11" t="s">
        <v>229</v>
      </c>
      <c r="F77" s="21" t="s">
        <v>232</v>
      </c>
      <c r="G77" s="21" t="s">
        <v>632</v>
      </c>
      <c r="H77" s="10" t="s">
        <v>61</v>
      </c>
      <c r="I77" s="10" t="s">
        <v>560</v>
      </c>
      <c r="J77" s="21" t="s">
        <v>408</v>
      </c>
      <c r="K77" s="10" t="s">
        <v>65</v>
      </c>
      <c r="L77" s="10" t="s">
        <v>230</v>
      </c>
      <c r="M77" s="9" t="s">
        <v>140</v>
      </c>
      <c r="N77" s="47" t="s">
        <v>47</v>
      </c>
      <c r="O77" s="47" t="s">
        <v>47</v>
      </c>
      <c r="P77" s="49">
        <v>630480</v>
      </c>
      <c r="Q77" s="6">
        <f t="shared" si="2"/>
        <v>630480</v>
      </c>
      <c r="R77" s="6" t="s">
        <v>51</v>
      </c>
      <c r="S77" s="79" t="s">
        <v>147</v>
      </c>
      <c r="T77" s="6"/>
      <c r="U77" s="6"/>
      <c r="V77" s="6"/>
      <c r="W77" s="6"/>
      <c r="X77" s="6"/>
      <c r="Y77" s="6"/>
      <c r="Z77" s="6"/>
      <c r="AA77" s="6"/>
      <c r="AB77" s="6"/>
      <c r="AC77" s="51" t="s">
        <v>53</v>
      </c>
      <c r="AD77" s="6"/>
      <c r="AE77" s="6"/>
      <c r="AF77" s="6"/>
      <c r="AG77" s="6"/>
      <c r="AH77" s="6"/>
      <c r="AI77" s="6"/>
      <c r="AJ77" s="6"/>
      <c r="AK77" s="6"/>
      <c r="AL77" s="6"/>
      <c r="AM77" s="6"/>
      <c r="AN77" s="6"/>
      <c r="AO77" s="6"/>
      <c r="AP77" s="18"/>
      <c r="AQ77" s="18" t="s">
        <v>544</v>
      </c>
      <c r="AR77" s="18" t="s">
        <v>142</v>
      </c>
    </row>
    <row r="78" spans="1:44" s="4" customFormat="1" ht="144" x14ac:dyDescent="0.25">
      <c r="A78" s="65"/>
      <c r="B78" s="14">
        <v>76</v>
      </c>
      <c r="C78" s="13" t="s">
        <v>40</v>
      </c>
      <c r="D78" s="12" t="s">
        <v>202</v>
      </c>
      <c r="E78" s="11" t="s">
        <v>209</v>
      </c>
      <c r="F78" s="10" t="s">
        <v>575</v>
      </c>
      <c r="G78" s="21" t="s">
        <v>576</v>
      </c>
      <c r="H78" s="10" t="s">
        <v>96</v>
      </c>
      <c r="I78" s="10" t="s">
        <v>560</v>
      </c>
      <c r="J78" s="21" t="s">
        <v>408</v>
      </c>
      <c r="K78" s="10" t="s">
        <v>577</v>
      </c>
      <c r="L78" s="10" t="s">
        <v>230</v>
      </c>
      <c r="M78" s="9" t="s">
        <v>116</v>
      </c>
      <c r="N78" s="9" t="s">
        <v>47</v>
      </c>
      <c r="O78" s="9" t="s">
        <v>47</v>
      </c>
      <c r="P78" s="7">
        <v>1542520</v>
      </c>
      <c r="Q78" s="6">
        <f t="shared" si="2"/>
        <v>1542520</v>
      </c>
      <c r="R78" s="6" t="s">
        <v>51</v>
      </c>
      <c r="S78" s="79" t="s">
        <v>147</v>
      </c>
      <c r="T78" s="6"/>
      <c r="U78" s="6"/>
      <c r="V78" s="6"/>
      <c r="W78" s="6"/>
      <c r="X78" s="6"/>
      <c r="Y78" s="6"/>
      <c r="Z78" s="6"/>
      <c r="AA78" s="6"/>
      <c r="AB78" s="6"/>
      <c r="AC78" s="51" t="s">
        <v>53</v>
      </c>
      <c r="AD78" s="51" t="s">
        <v>53</v>
      </c>
      <c r="AE78" s="51"/>
      <c r="AF78" s="6"/>
      <c r="AG78" s="6"/>
      <c r="AH78" s="6"/>
      <c r="AI78" s="6"/>
      <c r="AJ78" s="6"/>
      <c r="AK78" s="6"/>
      <c r="AL78" s="6"/>
      <c r="AM78" s="6"/>
      <c r="AN78" s="6"/>
      <c r="AO78" s="6"/>
      <c r="AP78" s="18"/>
      <c r="AQ78" s="18" t="s">
        <v>578</v>
      </c>
      <c r="AR78" s="18" t="s">
        <v>142</v>
      </c>
    </row>
    <row r="79" spans="1:44" s="4" customFormat="1" ht="72" customHeight="1" x14ac:dyDescent="0.25">
      <c r="A79" s="65"/>
      <c r="B79" s="14">
        <v>77</v>
      </c>
      <c r="C79" s="13" t="s">
        <v>40</v>
      </c>
      <c r="D79" s="12" t="s">
        <v>202</v>
      </c>
      <c r="E79" s="11" t="s">
        <v>209</v>
      </c>
      <c r="F79" s="21" t="s">
        <v>546</v>
      </c>
      <c r="G79" s="21" t="s">
        <v>233</v>
      </c>
      <c r="H79" s="21" t="s">
        <v>88</v>
      </c>
      <c r="I79" s="21" t="s">
        <v>560</v>
      </c>
      <c r="J79" s="21" t="s">
        <v>408</v>
      </c>
      <c r="K79" s="21" t="s">
        <v>89</v>
      </c>
      <c r="L79" s="10" t="s">
        <v>230</v>
      </c>
      <c r="M79" s="9" t="s">
        <v>140</v>
      </c>
      <c r="N79" s="9" t="s">
        <v>47</v>
      </c>
      <c r="O79" s="9" t="s">
        <v>47</v>
      </c>
      <c r="P79" s="6" t="s">
        <v>626</v>
      </c>
      <c r="Q79" s="6" t="str">
        <f t="shared" si="2"/>
        <v>N/A*</v>
      </c>
      <c r="R79" s="6" t="s">
        <v>51</v>
      </c>
      <c r="S79" s="79" t="s">
        <v>147</v>
      </c>
      <c r="T79" s="6"/>
      <c r="U79" s="6"/>
      <c r="V79" s="6"/>
      <c r="W79" s="6"/>
      <c r="X79" s="6"/>
      <c r="Y79" s="6"/>
      <c r="Z79" s="6"/>
      <c r="AA79" s="6"/>
      <c r="AB79" s="6"/>
      <c r="AC79" s="6"/>
      <c r="AD79" s="51" t="s">
        <v>53</v>
      </c>
      <c r="AE79" s="51"/>
      <c r="AF79" s="6"/>
      <c r="AG79" s="6"/>
      <c r="AH79" s="6"/>
      <c r="AI79" s="6"/>
      <c r="AJ79" s="6"/>
      <c r="AK79" s="6"/>
      <c r="AL79" s="6"/>
      <c r="AM79" s="6"/>
      <c r="AN79" s="6"/>
      <c r="AO79" s="6"/>
      <c r="AP79" s="18"/>
      <c r="AQ79" s="18" t="s">
        <v>627</v>
      </c>
      <c r="AR79" s="18" t="s">
        <v>142</v>
      </c>
    </row>
    <row r="80" spans="1:44" s="4" customFormat="1" ht="153" customHeight="1" x14ac:dyDescent="0.25">
      <c r="A80" s="65"/>
      <c r="B80" s="14">
        <v>78</v>
      </c>
      <c r="C80" s="13" t="s">
        <v>40</v>
      </c>
      <c r="D80" s="12" t="s">
        <v>202</v>
      </c>
      <c r="E80" s="11" t="s">
        <v>229</v>
      </c>
      <c r="F80" s="21" t="s">
        <v>580</v>
      </c>
      <c r="G80" s="21" t="s">
        <v>633</v>
      </c>
      <c r="H80" s="10" t="s">
        <v>88</v>
      </c>
      <c r="I80" s="10" t="s">
        <v>560</v>
      </c>
      <c r="J80" s="21" t="s">
        <v>408</v>
      </c>
      <c r="K80" s="10" t="s">
        <v>89</v>
      </c>
      <c r="L80" s="10" t="s">
        <v>230</v>
      </c>
      <c r="M80" s="9" t="s">
        <v>140</v>
      </c>
      <c r="N80" s="9" t="s">
        <v>47</v>
      </c>
      <c r="O80" s="9" t="s">
        <v>47</v>
      </c>
      <c r="P80" s="49">
        <v>912040</v>
      </c>
      <c r="Q80" s="6">
        <f t="shared" si="2"/>
        <v>912040</v>
      </c>
      <c r="R80" s="6" t="s">
        <v>51</v>
      </c>
      <c r="S80" s="79" t="s">
        <v>147</v>
      </c>
      <c r="T80" s="6"/>
      <c r="U80" s="6"/>
      <c r="V80" s="6"/>
      <c r="W80" s="6"/>
      <c r="X80" s="6"/>
      <c r="Y80" s="6"/>
      <c r="Z80" s="6"/>
      <c r="AA80" s="6"/>
      <c r="AB80" s="6"/>
      <c r="AC80" s="6"/>
      <c r="AD80" s="51" t="s">
        <v>53</v>
      </c>
      <c r="AE80" s="51"/>
      <c r="AF80" s="6"/>
      <c r="AG80" s="6"/>
      <c r="AH80" s="6"/>
      <c r="AI80" s="6"/>
      <c r="AJ80" s="6"/>
      <c r="AK80" s="6"/>
      <c r="AL80" s="6"/>
      <c r="AM80" s="6"/>
      <c r="AN80" s="6"/>
      <c r="AO80" s="6"/>
      <c r="AP80" s="18"/>
      <c r="AQ80" s="18" t="s">
        <v>545</v>
      </c>
      <c r="AR80" s="18" t="s">
        <v>142</v>
      </c>
    </row>
    <row r="81" spans="1:44" s="4" customFormat="1" ht="72" customHeight="1" x14ac:dyDescent="0.25">
      <c r="A81" s="65"/>
      <c r="B81" s="14">
        <v>79</v>
      </c>
      <c r="C81" s="13" t="s">
        <v>40</v>
      </c>
      <c r="D81" s="12" t="s">
        <v>202</v>
      </c>
      <c r="E81" s="11" t="s">
        <v>229</v>
      </c>
      <c r="F81" s="21" t="s">
        <v>416</v>
      </c>
      <c r="G81" s="21" t="s">
        <v>234</v>
      </c>
      <c r="H81" s="21" t="s">
        <v>68</v>
      </c>
      <c r="I81" s="10" t="s">
        <v>61</v>
      </c>
      <c r="J81" s="21" t="s">
        <v>407</v>
      </c>
      <c r="K81" s="10" t="s">
        <v>82</v>
      </c>
      <c r="L81" s="10" t="s">
        <v>230</v>
      </c>
      <c r="M81" s="9" t="s">
        <v>157</v>
      </c>
      <c r="N81" s="9" t="s">
        <v>47</v>
      </c>
      <c r="O81" s="9" t="s">
        <v>47</v>
      </c>
      <c r="P81" s="6" t="str">
        <f>N81</f>
        <v>N/A</v>
      </c>
      <c r="Q81" s="6" t="str">
        <f t="shared" si="2"/>
        <v>N/A</v>
      </c>
      <c r="R81" s="6" t="s">
        <v>51</v>
      </c>
      <c r="S81" s="79" t="s">
        <v>147</v>
      </c>
      <c r="T81" s="6"/>
      <c r="U81" s="6"/>
      <c r="V81" s="51" t="s">
        <v>53</v>
      </c>
      <c r="W81" s="6"/>
      <c r="X81" s="6"/>
      <c r="Y81" s="6"/>
      <c r="Z81" s="6"/>
      <c r="AA81" s="6"/>
      <c r="AB81" s="6"/>
      <c r="AC81" s="6"/>
      <c r="AD81" s="6"/>
      <c r="AE81" s="6"/>
      <c r="AF81" s="6"/>
      <c r="AG81" s="6"/>
      <c r="AH81" s="6"/>
      <c r="AI81" s="6"/>
      <c r="AJ81" s="6"/>
      <c r="AK81" s="6"/>
      <c r="AL81" s="6"/>
      <c r="AM81" s="6"/>
      <c r="AN81" s="6"/>
      <c r="AO81" s="6"/>
      <c r="AP81" s="18"/>
      <c r="AQ81" s="18"/>
      <c r="AR81" s="18" t="s">
        <v>142</v>
      </c>
    </row>
    <row r="82" spans="1:44" s="4" customFormat="1" ht="78" customHeight="1" x14ac:dyDescent="0.25">
      <c r="A82" s="65"/>
      <c r="B82" s="14">
        <v>80</v>
      </c>
      <c r="C82" s="13" t="s">
        <v>40</v>
      </c>
      <c r="D82" s="23" t="s">
        <v>235</v>
      </c>
      <c r="E82" s="11" t="s">
        <v>236</v>
      </c>
      <c r="F82" s="10" t="s">
        <v>237</v>
      </c>
      <c r="G82" s="22" t="s">
        <v>238</v>
      </c>
      <c r="H82" s="10" t="s">
        <v>96</v>
      </c>
      <c r="I82" s="10" t="s">
        <v>72</v>
      </c>
      <c r="J82" s="21" t="s">
        <v>407</v>
      </c>
      <c r="K82" s="10" t="s">
        <v>47</v>
      </c>
      <c r="L82" s="25" t="s">
        <v>239</v>
      </c>
      <c r="M82" s="9" t="s">
        <v>113</v>
      </c>
      <c r="N82" s="9" t="s">
        <v>47</v>
      </c>
      <c r="O82" s="9" t="s">
        <v>47</v>
      </c>
      <c r="P82" s="62" t="s">
        <v>240</v>
      </c>
      <c r="Q82" s="6" t="str">
        <f t="shared" si="2"/>
        <v xml:space="preserve">To be covered by Affinity Water </v>
      </c>
      <c r="R82" s="6" t="s">
        <v>239</v>
      </c>
      <c r="S82" s="79" t="s">
        <v>527</v>
      </c>
      <c r="T82" s="74"/>
      <c r="U82" s="74"/>
      <c r="V82" s="74"/>
      <c r="W82" s="75"/>
      <c r="X82" s="75"/>
      <c r="Y82" s="75"/>
      <c r="Z82" s="75"/>
      <c r="AA82" s="75"/>
      <c r="AB82" s="75"/>
      <c r="AC82" s="75"/>
      <c r="AD82" s="75"/>
      <c r="AE82" s="75"/>
      <c r="AF82" s="75"/>
      <c r="AG82" s="75"/>
      <c r="AH82" s="75"/>
      <c r="AI82" s="75"/>
      <c r="AJ82" s="75"/>
      <c r="AK82" s="75"/>
      <c r="AL82" s="75"/>
      <c r="AM82" s="75"/>
      <c r="AN82" s="75"/>
      <c r="AO82" s="75"/>
      <c r="AP82" s="18" t="s">
        <v>617</v>
      </c>
      <c r="AQ82" s="18"/>
      <c r="AR82" s="18" t="s">
        <v>241</v>
      </c>
    </row>
    <row r="83" spans="1:44" s="4" customFormat="1" ht="78" customHeight="1" x14ac:dyDescent="0.25">
      <c r="A83" s="65"/>
      <c r="B83" s="14">
        <v>81</v>
      </c>
      <c r="C83" s="13" t="s">
        <v>40</v>
      </c>
      <c r="D83" s="23" t="s">
        <v>235</v>
      </c>
      <c r="E83" s="11" t="s">
        <v>236</v>
      </c>
      <c r="F83" s="10" t="s">
        <v>242</v>
      </c>
      <c r="G83" s="20" t="s">
        <v>243</v>
      </c>
      <c r="H83" s="10" t="s">
        <v>96</v>
      </c>
      <c r="I83" s="10" t="s">
        <v>244</v>
      </c>
      <c r="J83" s="21" t="s">
        <v>407</v>
      </c>
      <c r="K83" s="10" t="s">
        <v>47</v>
      </c>
      <c r="L83" s="25" t="s">
        <v>239</v>
      </c>
      <c r="M83" s="9" t="s">
        <v>113</v>
      </c>
      <c r="N83" s="9" t="s">
        <v>47</v>
      </c>
      <c r="O83" s="9" t="s">
        <v>47</v>
      </c>
      <c r="P83" s="62" t="s">
        <v>240</v>
      </c>
      <c r="Q83" s="6" t="str">
        <f t="shared" si="2"/>
        <v xml:space="preserve">To be covered by Affinity Water </v>
      </c>
      <c r="R83" s="6" t="s">
        <v>239</v>
      </c>
      <c r="S83" s="79" t="s">
        <v>527</v>
      </c>
      <c r="T83" s="73"/>
      <c r="U83" s="73"/>
      <c r="V83" s="74"/>
      <c r="W83" s="75"/>
      <c r="X83" s="75"/>
      <c r="Y83" s="75"/>
      <c r="Z83" s="73"/>
      <c r="AA83" s="75"/>
      <c r="AB83" s="75"/>
      <c r="AC83" s="75"/>
      <c r="AD83" s="75"/>
      <c r="AE83" s="75"/>
      <c r="AF83" s="73"/>
      <c r="AG83" s="73"/>
      <c r="AH83" s="75"/>
      <c r="AI83" s="75"/>
      <c r="AJ83" s="75"/>
      <c r="AK83" s="75"/>
      <c r="AL83" s="75"/>
      <c r="AM83" s="75"/>
      <c r="AN83" s="75"/>
      <c r="AO83" s="73"/>
      <c r="AP83" s="18" t="s">
        <v>617</v>
      </c>
      <c r="AQ83" s="18"/>
      <c r="AR83" s="18" t="s">
        <v>241</v>
      </c>
    </row>
    <row r="84" spans="1:44" s="4" customFormat="1" ht="78" customHeight="1" x14ac:dyDescent="0.25">
      <c r="A84" s="65"/>
      <c r="B84" s="14">
        <v>82</v>
      </c>
      <c r="C84" s="13" t="s">
        <v>40</v>
      </c>
      <c r="D84" s="23" t="s">
        <v>235</v>
      </c>
      <c r="E84" s="11" t="s">
        <v>236</v>
      </c>
      <c r="F84" s="10" t="s">
        <v>245</v>
      </c>
      <c r="G84" s="20" t="s">
        <v>246</v>
      </c>
      <c r="H84" s="10" t="s">
        <v>96</v>
      </c>
      <c r="I84" s="10" t="s">
        <v>97</v>
      </c>
      <c r="J84" s="21" t="s">
        <v>407</v>
      </c>
      <c r="K84" s="10" t="s">
        <v>47</v>
      </c>
      <c r="L84" s="25" t="s">
        <v>239</v>
      </c>
      <c r="M84" s="24" t="s">
        <v>247</v>
      </c>
      <c r="N84" s="46" t="s">
        <v>47</v>
      </c>
      <c r="O84" s="46" t="s">
        <v>47</v>
      </c>
      <c r="P84" s="63" t="s">
        <v>240</v>
      </c>
      <c r="Q84" s="24" t="s">
        <v>240</v>
      </c>
      <c r="R84" s="6" t="s">
        <v>239</v>
      </c>
      <c r="S84" s="79" t="s">
        <v>527</v>
      </c>
      <c r="T84" s="73"/>
      <c r="U84" s="73"/>
      <c r="V84" s="73"/>
      <c r="W84" s="73"/>
      <c r="X84" s="73"/>
      <c r="Y84" s="73"/>
      <c r="Z84" s="73"/>
      <c r="AA84" s="73"/>
      <c r="AB84" s="73"/>
      <c r="AC84" s="73"/>
      <c r="AD84" s="73"/>
      <c r="AE84" s="73"/>
      <c r="AF84" s="73"/>
      <c r="AG84" s="73"/>
      <c r="AH84" s="73"/>
      <c r="AI84" s="73"/>
      <c r="AJ84" s="73"/>
      <c r="AK84" s="73"/>
      <c r="AL84" s="73"/>
      <c r="AM84" s="73"/>
      <c r="AN84" s="73"/>
      <c r="AO84" s="73"/>
      <c r="AP84" s="18" t="s">
        <v>617</v>
      </c>
      <c r="AQ84" s="18"/>
      <c r="AR84" s="18" t="s">
        <v>248</v>
      </c>
    </row>
    <row r="85" spans="1:44" s="4" customFormat="1" ht="78" customHeight="1" x14ac:dyDescent="0.25">
      <c r="A85" s="65"/>
      <c r="B85" s="14">
        <v>83</v>
      </c>
      <c r="C85" s="13" t="s">
        <v>40</v>
      </c>
      <c r="D85" s="23" t="s">
        <v>235</v>
      </c>
      <c r="E85" s="11" t="s">
        <v>236</v>
      </c>
      <c r="F85" s="10" t="s">
        <v>249</v>
      </c>
      <c r="G85" s="20" t="s">
        <v>250</v>
      </c>
      <c r="H85" s="10" t="s">
        <v>96</v>
      </c>
      <c r="I85" s="10" t="s">
        <v>97</v>
      </c>
      <c r="J85" s="21" t="s">
        <v>407</v>
      </c>
      <c r="K85" s="10" t="s">
        <v>47</v>
      </c>
      <c r="L85" s="25" t="s">
        <v>239</v>
      </c>
      <c r="M85" s="24" t="s">
        <v>247</v>
      </c>
      <c r="N85" s="46" t="s">
        <v>47</v>
      </c>
      <c r="O85" s="46" t="s">
        <v>47</v>
      </c>
      <c r="P85" s="63" t="s">
        <v>240</v>
      </c>
      <c r="Q85" s="24" t="s">
        <v>240</v>
      </c>
      <c r="R85" s="6" t="s">
        <v>239</v>
      </c>
      <c r="S85" s="79" t="s">
        <v>527</v>
      </c>
      <c r="T85" s="73"/>
      <c r="U85" s="73"/>
      <c r="V85" s="73"/>
      <c r="W85" s="73"/>
      <c r="X85" s="73"/>
      <c r="Y85" s="73"/>
      <c r="Z85" s="73"/>
      <c r="AA85" s="73"/>
      <c r="AB85" s="73"/>
      <c r="AC85" s="73"/>
      <c r="AD85" s="73"/>
      <c r="AE85" s="73"/>
      <c r="AF85" s="73"/>
      <c r="AG85" s="73"/>
      <c r="AH85" s="73"/>
      <c r="AI85" s="73"/>
      <c r="AJ85" s="73"/>
      <c r="AK85" s="73"/>
      <c r="AL85" s="73"/>
      <c r="AM85" s="73"/>
      <c r="AN85" s="73"/>
      <c r="AO85" s="73"/>
      <c r="AP85" s="18" t="s">
        <v>617</v>
      </c>
      <c r="AQ85" s="18"/>
      <c r="AR85" s="18" t="s">
        <v>251</v>
      </c>
    </row>
    <row r="86" spans="1:44" s="4" customFormat="1" ht="78" customHeight="1" x14ac:dyDescent="0.25">
      <c r="A86" s="65"/>
      <c r="B86" s="14">
        <v>84</v>
      </c>
      <c r="C86" s="13" t="s">
        <v>40</v>
      </c>
      <c r="D86" s="23" t="s">
        <v>235</v>
      </c>
      <c r="E86" s="11" t="s">
        <v>236</v>
      </c>
      <c r="F86" s="10" t="s">
        <v>252</v>
      </c>
      <c r="G86" s="20" t="s">
        <v>253</v>
      </c>
      <c r="H86" s="10" t="s">
        <v>96</v>
      </c>
      <c r="I86" s="10" t="s">
        <v>97</v>
      </c>
      <c r="J86" s="21" t="s">
        <v>407</v>
      </c>
      <c r="K86" s="10" t="s">
        <v>47</v>
      </c>
      <c r="L86" s="25" t="s">
        <v>239</v>
      </c>
      <c r="M86" s="24" t="s">
        <v>166</v>
      </c>
      <c r="N86" s="46" t="s">
        <v>47</v>
      </c>
      <c r="O86" s="46" t="s">
        <v>47</v>
      </c>
      <c r="P86" s="63" t="s">
        <v>240</v>
      </c>
      <c r="Q86" s="24" t="s">
        <v>240</v>
      </c>
      <c r="R86" s="6" t="s">
        <v>239</v>
      </c>
      <c r="S86" s="79" t="s">
        <v>527</v>
      </c>
      <c r="T86" s="73"/>
      <c r="U86" s="73"/>
      <c r="V86" s="73"/>
      <c r="W86" s="73"/>
      <c r="X86" s="73"/>
      <c r="Y86" s="73"/>
      <c r="Z86" s="73"/>
      <c r="AA86" s="73"/>
      <c r="AB86" s="73"/>
      <c r="AC86" s="73"/>
      <c r="AD86" s="73"/>
      <c r="AE86" s="73"/>
      <c r="AF86" s="73"/>
      <c r="AG86" s="73"/>
      <c r="AH86" s="73"/>
      <c r="AI86" s="73"/>
      <c r="AJ86" s="73"/>
      <c r="AK86" s="73"/>
      <c r="AL86" s="73"/>
      <c r="AM86" s="73"/>
      <c r="AN86" s="73"/>
      <c r="AO86" s="73"/>
      <c r="AP86" s="18" t="s">
        <v>617</v>
      </c>
      <c r="AQ86" s="18"/>
      <c r="AR86" s="18" t="s">
        <v>248</v>
      </c>
    </row>
    <row r="87" spans="1:44" s="4" customFormat="1" ht="78" customHeight="1" x14ac:dyDescent="0.25">
      <c r="A87" s="65"/>
      <c r="B87" s="14">
        <v>85</v>
      </c>
      <c r="C87" s="13" t="s">
        <v>40</v>
      </c>
      <c r="D87" s="23" t="s">
        <v>235</v>
      </c>
      <c r="E87" s="11" t="s">
        <v>236</v>
      </c>
      <c r="F87" s="10" t="s">
        <v>254</v>
      </c>
      <c r="G87" s="20" t="s">
        <v>255</v>
      </c>
      <c r="H87" s="10" t="s">
        <v>96</v>
      </c>
      <c r="I87" s="10" t="s">
        <v>97</v>
      </c>
      <c r="J87" s="21" t="s">
        <v>407</v>
      </c>
      <c r="K87" s="10" t="s">
        <v>47</v>
      </c>
      <c r="L87" s="25" t="s">
        <v>239</v>
      </c>
      <c r="M87" s="24" t="s">
        <v>166</v>
      </c>
      <c r="N87" s="46" t="s">
        <v>47</v>
      </c>
      <c r="O87" s="46" t="s">
        <v>47</v>
      </c>
      <c r="P87" s="63" t="s">
        <v>240</v>
      </c>
      <c r="Q87" s="24" t="s">
        <v>240</v>
      </c>
      <c r="R87" s="6" t="s">
        <v>239</v>
      </c>
      <c r="S87" s="79" t="s">
        <v>527</v>
      </c>
      <c r="T87" s="73"/>
      <c r="U87" s="73"/>
      <c r="V87" s="73"/>
      <c r="W87" s="73"/>
      <c r="X87" s="73"/>
      <c r="Y87" s="73"/>
      <c r="Z87" s="73"/>
      <c r="AA87" s="73"/>
      <c r="AB87" s="73"/>
      <c r="AC87" s="73"/>
      <c r="AD87" s="73"/>
      <c r="AE87" s="73"/>
      <c r="AF87" s="73"/>
      <c r="AG87" s="73"/>
      <c r="AH87" s="73"/>
      <c r="AI87" s="73"/>
      <c r="AJ87" s="73"/>
      <c r="AK87" s="73"/>
      <c r="AL87" s="73"/>
      <c r="AM87" s="73"/>
      <c r="AN87" s="73"/>
      <c r="AO87" s="73"/>
      <c r="AP87" s="18" t="s">
        <v>617</v>
      </c>
      <c r="AQ87" s="18"/>
      <c r="AR87" s="18" t="s">
        <v>251</v>
      </c>
    </row>
    <row r="88" spans="1:44" s="4" customFormat="1" ht="78" customHeight="1" x14ac:dyDescent="0.25">
      <c r="A88" s="65"/>
      <c r="B88" s="14">
        <v>86</v>
      </c>
      <c r="C88" s="13" t="s">
        <v>40</v>
      </c>
      <c r="D88" s="23" t="s">
        <v>235</v>
      </c>
      <c r="E88" s="11" t="s">
        <v>236</v>
      </c>
      <c r="F88" s="10" t="s">
        <v>256</v>
      </c>
      <c r="G88" s="20" t="s">
        <v>257</v>
      </c>
      <c r="H88" s="10" t="s">
        <v>96</v>
      </c>
      <c r="I88" s="10" t="s">
        <v>97</v>
      </c>
      <c r="J88" s="10" t="s">
        <v>407</v>
      </c>
      <c r="K88" s="10" t="s">
        <v>47</v>
      </c>
      <c r="L88" s="25" t="s">
        <v>239</v>
      </c>
      <c r="M88" s="24" t="s">
        <v>113</v>
      </c>
      <c r="N88" s="46" t="s">
        <v>47</v>
      </c>
      <c r="O88" s="46" t="s">
        <v>47</v>
      </c>
      <c r="P88" s="63" t="s">
        <v>240</v>
      </c>
      <c r="Q88" s="24" t="s">
        <v>240</v>
      </c>
      <c r="R88" s="6" t="s">
        <v>239</v>
      </c>
      <c r="S88" s="79" t="s">
        <v>527</v>
      </c>
      <c r="T88" s="73"/>
      <c r="U88" s="73"/>
      <c r="V88" s="73"/>
      <c r="W88" s="73"/>
      <c r="X88" s="73"/>
      <c r="Y88" s="73"/>
      <c r="Z88" s="73"/>
      <c r="AA88" s="73"/>
      <c r="AB88" s="73"/>
      <c r="AC88" s="73"/>
      <c r="AD88" s="73"/>
      <c r="AE88" s="73"/>
      <c r="AF88" s="73"/>
      <c r="AG88" s="73"/>
      <c r="AH88" s="73"/>
      <c r="AI88" s="73"/>
      <c r="AJ88" s="73"/>
      <c r="AK88" s="73"/>
      <c r="AL88" s="73"/>
      <c r="AM88" s="73"/>
      <c r="AN88" s="73"/>
      <c r="AO88" s="73"/>
      <c r="AP88" s="18" t="s">
        <v>617</v>
      </c>
      <c r="AQ88" s="18"/>
      <c r="AR88" s="18" t="s">
        <v>248</v>
      </c>
    </row>
    <row r="89" spans="1:44" s="4" customFormat="1" ht="78" customHeight="1" x14ac:dyDescent="0.25">
      <c r="A89" s="65"/>
      <c r="B89" s="14">
        <v>87</v>
      </c>
      <c r="C89" s="13" t="s">
        <v>40</v>
      </c>
      <c r="D89" s="23" t="s">
        <v>235</v>
      </c>
      <c r="E89" s="11" t="s">
        <v>258</v>
      </c>
      <c r="F89" s="10" t="s">
        <v>259</v>
      </c>
      <c r="G89" s="20" t="s">
        <v>260</v>
      </c>
      <c r="H89" s="10" t="s">
        <v>96</v>
      </c>
      <c r="I89" s="10" t="s">
        <v>97</v>
      </c>
      <c r="J89" s="10" t="s">
        <v>407</v>
      </c>
      <c r="K89" s="10" t="s">
        <v>47</v>
      </c>
      <c r="L89" s="25" t="s">
        <v>261</v>
      </c>
      <c r="M89" s="24" t="s">
        <v>262</v>
      </c>
      <c r="N89" s="46" t="s">
        <v>47</v>
      </c>
      <c r="O89" s="46" t="s">
        <v>47</v>
      </c>
      <c r="P89" s="63" t="s">
        <v>263</v>
      </c>
      <c r="Q89" s="24" t="s">
        <v>263</v>
      </c>
      <c r="R89" s="6" t="s">
        <v>261</v>
      </c>
      <c r="S89" s="79" t="s">
        <v>527</v>
      </c>
      <c r="T89" s="73"/>
      <c r="U89" s="73"/>
      <c r="V89" s="73"/>
      <c r="W89" s="73"/>
      <c r="X89" s="73"/>
      <c r="Y89" s="73"/>
      <c r="Z89" s="73"/>
      <c r="AA89" s="73"/>
      <c r="AB89" s="73"/>
      <c r="AC89" s="73"/>
      <c r="AD89" s="73"/>
      <c r="AE89" s="73"/>
      <c r="AF89" s="73"/>
      <c r="AG89" s="73"/>
      <c r="AH89" s="73"/>
      <c r="AI89" s="73"/>
      <c r="AJ89" s="73"/>
      <c r="AK89" s="73"/>
      <c r="AL89" s="73"/>
      <c r="AM89" s="73"/>
      <c r="AN89" s="73"/>
      <c r="AO89" s="73"/>
      <c r="AP89" s="18" t="s">
        <v>617</v>
      </c>
      <c r="AQ89" s="18"/>
      <c r="AR89" s="18" t="s">
        <v>264</v>
      </c>
    </row>
    <row r="90" spans="1:44" s="4" customFormat="1" ht="78" customHeight="1" x14ac:dyDescent="0.25">
      <c r="A90" s="65"/>
      <c r="B90" s="14">
        <v>88</v>
      </c>
      <c r="C90" s="13" t="s">
        <v>40</v>
      </c>
      <c r="D90" s="23" t="s">
        <v>235</v>
      </c>
      <c r="E90" s="11" t="s">
        <v>258</v>
      </c>
      <c r="F90" s="10" t="s">
        <v>265</v>
      </c>
      <c r="G90" s="20" t="s">
        <v>266</v>
      </c>
      <c r="H90" s="10" t="s">
        <v>96</v>
      </c>
      <c r="I90" s="10" t="s">
        <v>97</v>
      </c>
      <c r="J90" s="10" t="s">
        <v>407</v>
      </c>
      <c r="K90" s="10" t="s">
        <v>47</v>
      </c>
      <c r="L90" s="25" t="s">
        <v>261</v>
      </c>
      <c r="M90" s="24" t="s">
        <v>262</v>
      </c>
      <c r="N90" s="46" t="s">
        <v>47</v>
      </c>
      <c r="O90" s="46" t="s">
        <v>47</v>
      </c>
      <c r="P90" s="63" t="s">
        <v>263</v>
      </c>
      <c r="Q90" s="24" t="s">
        <v>263</v>
      </c>
      <c r="R90" s="6" t="s">
        <v>261</v>
      </c>
      <c r="S90" s="79" t="s">
        <v>527</v>
      </c>
      <c r="T90" s="73"/>
      <c r="U90" s="73"/>
      <c r="V90" s="73"/>
      <c r="W90" s="73"/>
      <c r="X90" s="73"/>
      <c r="Y90" s="73"/>
      <c r="Z90" s="73"/>
      <c r="AA90" s="73"/>
      <c r="AB90" s="73"/>
      <c r="AC90" s="73"/>
      <c r="AD90" s="73"/>
      <c r="AE90" s="73"/>
      <c r="AF90" s="73"/>
      <c r="AG90" s="73"/>
      <c r="AH90" s="73"/>
      <c r="AI90" s="73"/>
      <c r="AJ90" s="73"/>
      <c r="AK90" s="73"/>
      <c r="AL90" s="73"/>
      <c r="AM90" s="73"/>
      <c r="AN90" s="73"/>
      <c r="AO90" s="73"/>
      <c r="AP90" s="18" t="s">
        <v>617</v>
      </c>
      <c r="AQ90" s="18"/>
      <c r="AR90" s="18" t="s">
        <v>264</v>
      </c>
    </row>
    <row r="91" spans="1:44" s="4" customFormat="1" ht="127.95" customHeight="1" x14ac:dyDescent="0.25">
      <c r="A91" s="65"/>
      <c r="B91" s="14">
        <v>89</v>
      </c>
      <c r="C91" s="13" t="s">
        <v>40</v>
      </c>
      <c r="D91" s="23" t="s">
        <v>235</v>
      </c>
      <c r="E91" s="11" t="s">
        <v>258</v>
      </c>
      <c r="F91" s="10" t="s">
        <v>267</v>
      </c>
      <c r="G91" s="20" t="s">
        <v>268</v>
      </c>
      <c r="H91" s="10" t="s">
        <v>96</v>
      </c>
      <c r="I91" s="10" t="s">
        <v>97</v>
      </c>
      <c r="J91" s="10" t="s">
        <v>407</v>
      </c>
      <c r="K91" s="10" t="s">
        <v>47</v>
      </c>
      <c r="L91" s="25" t="s">
        <v>261</v>
      </c>
      <c r="M91" s="24" t="s">
        <v>116</v>
      </c>
      <c r="N91" s="46" t="s">
        <v>47</v>
      </c>
      <c r="O91" s="46" t="s">
        <v>47</v>
      </c>
      <c r="P91" s="63" t="s">
        <v>263</v>
      </c>
      <c r="Q91" s="24" t="s">
        <v>263</v>
      </c>
      <c r="R91" s="6" t="s">
        <v>261</v>
      </c>
      <c r="S91" s="79" t="s">
        <v>527</v>
      </c>
      <c r="T91" s="73"/>
      <c r="U91" s="73"/>
      <c r="V91" s="73"/>
      <c r="W91" s="73"/>
      <c r="X91" s="73"/>
      <c r="Y91" s="73"/>
      <c r="Z91" s="73"/>
      <c r="AA91" s="73"/>
      <c r="AB91" s="73"/>
      <c r="AC91" s="73"/>
      <c r="AD91" s="73"/>
      <c r="AE91" s="73"/>
      <c r="AF91" s="73"/>
      <c r="AG91" s="73"/>
      <c r="AH91" s="73"/>
      <c r="AI91" s="73"/>
      <c r="AJ91" s="73"/>
      <c r="AK91" s="73"/>
      <c r="AL91" s="73"/>
      <c r="AM91" s="73"/>
      <c r="AN91" s="73"/>
      <c r="AO91" s="73"/>
      <c r="AP91" s="18" t="s">
        <v>617</v>
      </c>
      <c r="AQ91" s="18"/>
      <c r="AR91" s="18" t="s">
        <v>264</v>
      </c>
    </row>
    <row r="92" spans="1:44" s="4" customFormat="1" ht="78" customHeight="1" x14ac:dyDescent="0.25">
      <c r="A92" s="65"/>
      <c r="B92" s="14">
        <v>90</v>
      </c>
      <c r="C92" s="13" t="s">
        <v>40</v>
      </c>
      <c r="D92" s="23" t="s">
        <v>235</v>
      </c>
      <c r="E92" s="11" t="s">
        <v>269</v>
      </c>
      <c r="F92" s="10" t="s">
        <v>270</v>
      </c>
      <c r="G92" s="20" t="s">
        <v>581</v>
      </c>
      <c r="H92" s="10" t="s">
        <v>96</v>
      </c>
      <c r="I92" s="10" t="s">
        <v>560</v>
      </c>
      <c r="J92" s="10" t="s">
        <v>408</v>
      </c>
      <c r="K92" s="10" t="s">
        <v>231</v>
      </c>
      <c r="L92" s="25" t="s">
        <v>271</v>
      </c>
      <c r="M92" s="24" t="s">
        <v>272</v>
      </c>
      <c r="N92" s="6">
        <v>1000000</v>
      </c>
      <c r="O92" s="6">
        <v>2000000</v>
      </c>
      <c r="P92" s="6">
        <f>(N92 + O92) / 2</f>
        <v>1500000</v>
      </c>
      <c r="Q92" s="6" t="s">
        <v>624</v>
      </c>
      <c r="R92" s="6" t="s">
        <v>271</v>
      </c>
      <c r="S92" s="79" t="s">
        <v>527</v>
      </c>
      <c r="T92" s="74"/>
      <c r="U92" s="74"/>
      <c r="V92" s="74"/>
      <c r="W92" s="75"/>
      <c r="X92" s="75"/>
      <c r="Y92" s="75"/>
      <c r="Z92" s="75"/>
      <c r="AA92" s="75"/>
      <c r="AB92" s="73"/>
      <c r="AC92" s="73"/>
      <c r="AD92" s="73"/>
      <c r="AE92" s="80"/>
      <c r="AF92" s="75"/>
      <c r="AG92" s="75"/>
      <c r="AH92" s="75"/>
      <c r="AI92" s="75"/>
      <c r="AJ92" s="75"/>
      <c r="AK92" s="75"/>
      <c r="AL92" s="75"/>
      <c r="AM92" s="75"/>
      <c r="AN92" s="75"/>
      <c r="AO92" s="75"/>
      <c r="AP92" s="18"/>
      <c r="AQ92" s="18" t="s">
        <v>618</v>
      </c>
      <c r="AR92" s="18" t="s">
        <v>273</v>
      </c>
    </row>
    <row r="93" spans="1:44" s="4" customFormat="1" ht="78" customHeight="1" x14ac:dyDescent="0.25">
      <c r="A93" s="65"/>
      <c r="B93" s="14">
        <v>91</v>
      </c>
      <c r="C93" s="13" t="s">
        <v>40</v>
      </c>
      <c r="D93" s="23" t="s">
        <v>235</v>
      </c>
      <c r="E93" s="11" t="s">
        <v>274</v>
      </c>
      <c r="F93" s="10" t="s">
        <v>275</v>
      </c>
      <c r="G93" s="20" t="s">
        <v>276</v>
      </c>
      <c r="H93" s="10" t="s">
        <v>96</v>
      </c>
      <c r="I93" s="10" t="s">
        <v>97</v>
      </c>
      <c r="J93" s="10" t="s">
        <v>407</v>
      </c>
      <c r="K93" s="10" t="s">
        <v>47</v>
      </c>
      <c r="L93" s="25" t="s">
        <v>277</v>
      </c>
      <c r="M93" s="9" t="s">
        <v>113</v>
      </c>
      <c r="N93" s="46" t="s">
        <v>47</v>
      </c>
      <c r="O93" s="46" t="s">
        <v>47</v>
      </c>
      <c r="P93" s="63" t="s">
        <v>278</v>
      </c>
      <c r="Q93" s="24" t="s">
        <v>278</v>
      </c>
      <c r="R93" s="6" t="s">
        <v>277</v>
      </c>
      <c r="S93" s="79" t="s">
        <v>527</v>
      </c>
      <c r="T93" s="73"/>
      <c r="U93" s="73"/>
      <c r="V93" s="73"/>
      <c r="W93" s="73"/>
      <c r="X93" s="73"/>
      <c r="Y93" s="73"/>
      <c r="Z93" s="73"/>
      <c r="AA93" s="73"/>
      <c r="AB93" s="73"/>
      <c r="AC93" s="73"/>
      <c r="AD93" s="73"/>
      <c r="AE93" s="73"/>
      <c r="AF93" s="73"/>
      <c r="AG93" s="73"/>
      <c r="AH93" s="73"/>
      <c r="AI93" s="73"/>
      <c r="AJ93" s="73"/>
      <c r="AK93" s="73"/>
      <c r="AL93" s="73"/>
      <c r="AM93" s="73"/>
      <c r="AN93" s="73"/>
      <c r="AO93" s="73"/>
      <c r="AP93" s="18"/>
      <c r="AQ93" s="18"/>
      <c r="AR93" s="18" t="s">
        <v>273</v>
      </c>
    </row>
    <row r="94" spans="1:44" s="4" customFormat="1" ht="78" customHeight="1" x14ac:dyDescent="0.25">
      <c r="A94" s="65"/>
      <c r="B94" s="14">
        <v>92</v>
      </c>
      <c r="C94" s="13" t="s">
        <v>40</v>
      </c>
      <c r="D94" s="23" t="s">
        <v>235</v>
      </c>
      <c r="E94" s="11" t="s">
        <v>274</v>
      </c>
      <c r="F94" s="10" t="s">
        <v>279</v>
      </c>
      <c r="G94" s="20" t="s">
        <v>619</v>
      </c>
      <c r="H94" s="10" t="s">
        <v>57</v>
      </c>
      <c r="I94" s="10" t="s">
        <v>72</v>
      </c>
      <c r="J94" s="10" t="s">
        <v>407</v>
      </c>
      <c r="K94" s="10" t="s">
        <v>47</v>
      </c>
      <c r="L94" s="25" t="s">
        <v>277</v>
      </c>
      <c r="M94" s="24" t="s">
        <v>116</v>
      </c>
      <c r="N94" s="46" t="s">
        <v>47</v>
      </c>
      <c r="O94" s="46" t="s">
        <v>47</v>
      </c>
      <c r="P94" s="63">
        <v>3500000</v>
      </c>
      <c r="Q94" s="6">
        <f>P94</f>
        <v>3500000</v>
      </c>
      <c r="R94" s="6" t="s">
        <v>277</v>
      </c>
      <c r="S94" s="79" t="s">
        <v>527</v>
      </c>
      <c r="T94" s="73"/>
      <c r="U94" s="74"/>
      <c r="V94" s="74"/>
      <c r="W94" s="73"/>
      <c r="X94" s="73"/>
      <c r="Y94" s="75"/>
      <c r="Z94" s="75"/>
      <c r="AA94" s="75"/>
      <c r="AB94" s="75"/>
      <c r="AC94" s="75"/>
      <c r="AD94" s="75"/>
      <c r="AE94" s="75"/>
      <c r="AF94" s="75"/>
      <c r="AG94" s="75"/>
      <c r="AH94" s="75"/>
      <c r="AI94" s="75"/>
      <c r="AJ94" s="75"/>
      <c r="AK94" s="75"/>
      <c r="AL94" s="75"/>
      <c r="AM94" s="75"/>
      <c r="AN94" s="75"/>
      <c r="AO94" s="73"/>
      <c r="AP94" s="18"/>
      <c r="AQ94" s="18" t="s">
        <v>618</v>
      </c>
      <c r="AR94" s="18" t="s">
        <v>273</v>
      </c>
    </row>
    <row r="95" spans="1:44" s="4" customFormat="1" ht="235.5" customHeight="1" x14ac:dyDescent="0.25">
      <c r="A95" s="65"/>
      <c r="B95" s="14">
        <v>93</v>
      </c>
      <c r="C95" s="13" t="s">
        <v>40</v>
      </c>
      <c r="D95" s="23" t="s">
        <v>235</v>
      </c>
      <c r="E95" s="11" t="s">
        <v>274</v>
      </c>
      <c r="F95" s="21" t="s">
        <v>395</v>
      </c>
      <c r="G95" s="20" t="s">
        <v>396</v>
      </c>
      <c r="H95" s="10" t="s">
        <v>397</v>
      </c>
      <c r="I95" s="10" t="s">
        <v>97</v>
      </c>
      <c r="J95" s="10" t="s">
        <v>407</v>
      </c>
      <c r="K95" s="10" t="s">
        <v>47</v>
      </c>
      <c r="L95" s="25" t="s">
        <v>277</v>
      </c>
      <c r="M95" s="24" t="s">
        <v>116</v>
      </c>
      <c r="N95" s="59">
        <v>2500000</v>
      </c>
      <c r="O95" s="59">
        <v>3000000</v>
      </c>
      <c r="P95" s="63">
        <v>2750000</v>
      </c>
      <c r="Q95" s="6">
        <f>P95</f>
        <v>2750000</v>
      </c>
      <c r="R95" s="6" t="s">
        <v>277</v>
      </c>
      <c r="S95" s="79" t="s">
        <v>527</v>
      </c>
      <c r="T95" s="73"/>
      <c r="U95" s="74"/>
      <c r="V95" s="74"/>
      <c r="W95" s="73"/>
      <c r="X95" s="73"/>
      <c r="Y95" s="75"/>
      <c r="Z95" s="75"/>
      <c r="AA95" s="75"/>
      <c r="AB95" s="75"/>
      <c r="AC95" s="75"/>
      <c r="AD95" s="75"/>
      <c r="AE95" s="75"/>
      <c r="AF95" s="75"/>
      <c r="AG95" s="75"/>
      <c r="AH95" s="75"/>
      <c r="AI95" s="75"/>
      <c r="AJ95" s="75"/>
      <c r="AK95" s="75"/>
      <c r="AL95" s="75"/>
      <c r="AM95" s="75"/>
      <c r="AN95" s="75"/>
      <c r="AO95" s="73"/>
      <c r="AP95" s="18"/>
      <c r="AQ95" s="18" t="s">
        <v>618</v>
      </c>
      <c r="AR95" s="18"/>
    </row>
    <row r="96" spans="1:44" s="4" customFormat="1" ht="142.05000000000001" customHeight="1" x14ac:dyDescent="0.25">
      <c r="A96" s="65"/>
      <c r="B96" s="14">
        <v>94</v>
      </c>
      <c r="C96" s="13" t="s">
        <v>40</v>
      </c>
      <c r="D96" s="23" t="s">
        <v>235</v>
      </c>
      <c r="E96" s="11" t="s">
        <v>274</v>
      </c>
      <c r="F96" s="10" t="s">
        <v>280</v>
      </c>
      <c r="G96" s="20" t="s">
        <v>394</v>
      </c>
      <c r="H96" s="10" t="s">
        <v>57</v>
      </c>
      <c r="I96" s="10" t="s">
        <v>72</v>
      </c>
      <c r="J96" s="10" t="s">
        <v>407</v>
      </c>
      <c r="K96" s="10" t="s">
        <v>47</v>
      </c>
      <c r="L96" s="25" t="s">
        <v>277</v>
      </c>
      <c r="M96" s="24" t="s">
        <v>116</v>
      </c>
      <c r="N96" s="46" t="s">
        <v>47</v>
      </c>
      <c r="O96" s="46" t="s">
        <v>47</v>
      </c>
      <c r="P96" s="63">
        <v>3500000</v>
      </c>
      <c r="Q96" s="6">
        <f>P96</f>
        <v>3500000</v>
      </c>
      <c r="R96" s="6" t="s">
        <v>277</v>
      </c>
      <c r="S96" s="79" t="s">
        <v>527</v>
      </c>
      <c r="T96" s="73"/>
      <c r="U96" s="74"/>
      <c r="V96" s="74"/>
      <c r="W96" s="73"/>
      <c r="X96" s="73"/>
      <c r="Y96" s="75"/>
      <c r="Z96" s="75"/>
      <c r="AA96" s="75"/>
      <c r="AB96" s="75"/>
      <c r="AC96" s="75"/>
      <c r="AD96" s="75"/>
      <c r="AE96" s="75"/>
      <c r="AF96" s="75"/>
      <c r="AG96" s="75"/>
      <c r="AH96" s="75"/>
      <c r="AI96" s="75"/>
      <c r="AJ96" s="75"/>
      <c r="AK96" s="75"/>
      <c r="AL96" s="75"/>
      <c r="AM96" s="75"/>
      <c r="AN96" s="75"/>
      <c r="AO96" s="73"/>
      <c r="AP96" s="18"/>
      <c r="AQ96" s="18" t="s">
        <v>618</v>
      </c>
      <c r="AR96" s="18" t="s">
        <v>273</v>
      </c>
    </row>
    <row r="97" spans="1:44" s="4" customFormat="1" ht="78" customHeight="1" x14ac:dyDescent="0.25">
      <c r="A97" s="65"/>
      <c r="B97" s="14">
        <v>95</v>
      </c>
      <c r="C97" s="13" t="s">
        <v>40</v>
      </c>
      <c r="D97" s="23" t="s">
        <v>235</v>
      </c>
      <c r="E97" s="11" t="s">
        <v>274</v>
      </c>
      <c r="F97" s="10" t="s">
        <v>281</v>
      </c>
      <c r="G97" s="20" t="s">
        <v>282</v>
      </c>
      <c r="H97" s="10" t="s">
        <v>96</v>
      </c>
      <c r="I97" s="10" t="s">
        <v>283</v>
      </c>
      <c r="J97" s="10" t="s">
        <v>407</v>
      </c>
      <c r="K97" s="10" t="s">
        <v>47</v>
      </c>
      <c r="L97" s="68" t="s">
        <v>277</v>
      </c>
      <c r="M97" s="24" t="s">
        <v>116</v>
      </c>
      <c r="N97" s="9" t="s">
        <v>47</v>
      </c>
      <c r="O97" s="9" t="s">
        <v>47</v>
      </c>
      <c r="P97" s="62" t="s">
        <v>278</v>
      </c>
      <c r="Q97" s="6" t="str">
        <f>P97</f>
        <v>To be covered by UKPN</v>
      </c>
      <c r="R97" s="6" t="s">
        <v>277</v>
      </c>
      <c r="S97" s="79" t="s">
        <v>527</v>
      </c>
      <c r="T97" s="74"/>
      <c r="U97" s="73"/>
      <c r="V97" s="74"/>
      <c r="W97" s="75"/>
      <c r="X97" s="75"/>
      <c r="Y97" s="75"/>
      <c r="Z97" s="73"/>
      <c r="AA97" s="75"/>
      <c r="AB97" s="75"/>
      <c r="AC97" s="75"/>
      <c r="AD97" s="75"/>
      <c r="AE97" s="75"/>
      <c r="AF97" s="75"/>
      <c r="AG97" s="73"/>
      <c r="AH97" s="75"/>
      <c r="AI97" s="75"/>
      <c r="AJ97" s="75"/>
      <c r="AK97" s="75"/>
      <c r="AL97" s="75"/>
      <c r="AM97" s="75"/>
      <c r="AN97" s="75"/>
      <c r="AO97" s="75"/>
      <c r="AP97" s="18"/>
      <c r="AQ97" s="18"/>
      <c r="AR97" s="18" t="s">
        <v>273</v>
      </c>
    </row>
    <row r="98" spans="1:44" s="4" customFormat="1" ht="365.4" x14ac:dyDescent="0.25">
      <c r="A98" s="65"/>
      <c r="B98" s="14">
        <v>96</v>
      </c>
      <c r="C98" s="13" t="s">
        <v>40</v>
      </c>
      <c r="D98" s="23" t="s">
        <v>284</v>
      </c>
      <c r="E98" s="11" t="s">
        <v>285</v>
      </c>
      <c r="F98" s="10" t="s">
        <v>582</v>
      </c>
      <c r="G98" s="20" t="s">
        <v>583</v>
      </c>
      <c r="H98" s="10" t="s">
        <v>61</v>
      </c>
      <c r="I98" s="10" t="s">
        <v>560</v>
      </c>
      <c r="J98" s="10" t="s">
        <v>408</v>
      </c>
      <c r="K98" s="10" t="s">
        <v>286</v>
      </c>
      <c r="L98" s="69" t="s">
        <v>287</v>
      </c>
      <c r="M98" s="9" t="s">
        <v>140</v>
      </c>
      <c r="N98" s="9" t="s">
        <v>47</v>
      </c>
      <c r="O98" s="9" t="s">
        <v>47</v>
      </c>
      <c r="P98" s="6" t="s">
        <v>626</v>
      </c>
      <c r="Q98" s="6" t="str">
        <f>P98</f>
        <v>N/A*</v>
      </c>
      <c r="R98" s="6" t="s">
        <v>51</v>
      </c>
      <c r="S98" s="79" t="s">
        <v>52</v>
      </c>
      <c r="T98" s="6"/>
      <c r="U98" s="6"/>
      <c r="V98" s="6"/>
      <c r="W98" s="19"/>
      <c r="X98" s="19"/>
      <c r="Y98" s="19"/>
      <c r="Z98" s="19"/>
      <c r="AA98" s="19"/>
      <c r="AB98" s="81" t="s">
        <v>53</v>
      </c>
      <c r="AC98" s="81" t="s">
        <v>53</v>
      </c>
      <c r="AD98" s="81" t="s">
        <v>53</v>
      </c>
      <c r="AE98" s="81" t="s">
        <v>53</v>
      </c>
      <c r="AF98" s="19"/>
      <c r="AG98" s="19"/>
      <c r="AH98" s="19"/>
      <c r="AI98" s="19"/>
      <c r="AJ98" s="19"/>
      <c r="AK98" s="19"/>
      <c r="AL98" s="19"/>
      <c r="AM98" s="19"/>
      <c r="AN98" s="51" t="s">
        <v>53</v>
      </c>
      <c r="AO98" s="19"/>
      <c r="AP98" s="18"/>
      <c r="AQ98" s="18" t="s">
        <v>627</v>
      </c>
      <c r="AR98" s="18" t="s">
        <v>288</v>
      </c>
    </row>
    <row r="99" spans="1:44" s="4" customFormat="1" ht="151.94999999999999" customHeight="1" x14ac:dyDescent="0.25">
      <c r="A99" s="65"/>
      <c r="B99" s="14">
        <v>97</v>
      </c>
      <c r="C99" s="13" t="s">
        <v>289</v>
      </c>
      <c r="D99" s="23" t="s">
        <v>284</v>
      </c>
      <c r="E99" s="11" t="s">
        <v>285</v>
      </c>
      <c r="F99" s="21" t="s">
        <v>538</v>
      </c>
      <c r="G99" s="22" t="s">
        <v>584</v>
      </c>
      <c r="H99" s="21" t="s">
        <v>88</v>
      </c>
      <c r="I99" s="21" t="s">
        <v>560</v>
      </c>
      <c r="J99" s="21" t="s">
        <v>408</v>
      </c>
      <c r="K99" s="21" t="s">
        <v>290</v>
      </c>
      <c r="L99" s="70" t="s">
        <v>413</v>
      </c>
      <c r="M99" s="9" t="s">
        <v>610</v>
      </c>
      <c r="N99" s="47" t="s">
        <v>47</v>
      </c>
      <c r="O99" s="47" t="s">
        <v>47</v>
      </c>
      <c r="P99" s="6" t="s">
        <v>626</v>
      </c>
      <c r="Q99" s="6" t="s">
        <v>47</v>
      </c>
      <c r="R99" s="6" t="s">
        <v>51</v>
      </c>
      <c r="S99" s="79" t="s">
        <v>52</v>
      </c>
      <c r="T99" s="6"/>
      <c r="U99" s="6"/>
      <c r="V99" s="6"/>
      <c r="W99" s="19"/>
      <c r="X99" s="19"/>
      <c r="Y99" s="19"/>
      <c r="Z99" s="19"/>
      <c r="AA99" s="19"/>
      <c r="AB99" s="81" t="s">
        <v>53</v>
      </c>
      <c r="AC99" s="81" t="s">
        <v>53</v>
      </c>
      <c r="AD99" s="81" t="s">
        <v>53</v>
      </c>
      <c r="AE99" s="81" t="s">
        <v>53</v>
      </c>
      <c r="AF99" s="19"/>
      <c r="AG99" s="19"/>
      <c r="AH99" s="19"/>
      <c r="AI99" s="19"/>
      <c r="AJ99" s="19"/>
      <c r="AK99" s="19"/>
      <c r="AL99" s="19"/>
      <c r="AM99" s="51" t="s">
        <v>53</v>
      </c>
      <c r="AN99" s="19"/>
      <c r="AO99" s="19"/>
      <c r="AP99" s="18"/>
      <c r="AQ99" s="18" t="s">
        <v>627</v>
      </c>
      <c r="AR99" s="18" t="s">
        <v>288</v>
      </c>
    </row>
    <row r="100" spans="1:44" s="4" customFormat="1" ht="78" customHeight="1" x14ac:dyDescent="0.25">
      <c r="A100" s="65"/>
      <c r="B100" s="14">
        <v>98</v>
      </c>
      <c r="C100" s="13" t="s">
        <v>40</v>
      </c>
      <c r="D100" s="23" t="s">
        <v>284</v>
      </c>
      <c r="E100" s="11" t="s">
        <v>285</v>
      </c>
      <c r="F100" s="10" t="s">
        <v>412</v>
      </c>
      <c r="G100" s="22" t="s">
        <v>585</v>
      </c>
      <c r="H100" s="21" t="s">
        <v>61</v>
      </c>
      <c r="I100" s="21" t="s">
        <v>560</v>
      </c>
      <c r="J100" s="21" t="s">
        <v>408</v>
      </c>
      <c r="K100" s="21" t="s">
        <v>586</v>
      </c>
      <c r="L100" s="70" t="s">
        <v>287</v>
      </c>
      <c r="M100" s="9" t="s">
        <v>139</v>
      </c>
      <c r="N100" s="47" t="s">
        <v>47</v>
      </c>
      <c r="O100" s="47" t="s">
        <v>47</v>
      </c>
      <c r="P100" s="6" t="s">
        <v>626</v>
      </c>
      <c r="Q100" s="6" t="str">
        <f>P100</f>
        <v>N/A*</v>
      </c>
      <c r="R100" s="6" t="s">
        <v>51</v>
      </c>
      <c r="S100" s="79" t="s">
        <v>52</v>
      </c>
      <c r="T100" s="6"/>
      <c r="U100" s="6"/>
      <c r="V100" s="6"/>
      <c r="W100" s="19"/>
      <c r="X100" s="19"/>
      <c r="Y100" s="19"/>
      <c r="Z100" s="19"/>
      <c r="AA100" s="19"/>
      <c r="AB100" s="81" t="s">
        <v>53</v>
      </c>
      <c r="AC100" s="71"/>
      <c r="AD100" s="71"/>
      <c r="AE100" s="71"/>
      <c r="AF100" s="19"/>
      <c r="AG100" s="19"/>
      <c r="AH100" s="19"/>
      <c r="AI100" s="19"/>
      <c r="AJ100" s="19"/>
      <c r="AK100" s="19"/>
      <c r="AL100" s="19"/>
      <c r="AM100" s="19"/>
      <c r="AN100" s="51" t="s">
        <v>53</v>
      </c>
      <c r="AO100" s="19"/>
      <c r="AP100" s="18"/>
      <c r="AQ100" s="18" t="s">
        <v>627</v>
      </c>
      <c r="AR100" s="18" t="s">
        <v>288</v>
      </c>
    </row>
    <row r="101" spans="1:44" s="4" customFormat="1" ht="78" customHeight="1" x14ac:dyDescent="0.25">
      <c r="A101" s="65"/>
      <c r="B101" s="14">
        <v>99</v>
      </c>
      <c r="C101" s="13" t="s">
        <v>40</v>
      </c>
      <c r="D101" s="23" t="s">
        <v>284</v>
      </c>
      <c r="E101" s="11" t="s">
        <v>285</v>
      </c>
      <c r="F101" s="10" t="s">
        <v>636</v>
      </c>
      <c r="G101" s="22" t="s">
        <v>635</v>
      </c>
      <c r="H101" s="21" t="s">
        <v>68</v>
      </c>
      <c r="I101" s="10" t="s">
        <v>61</v>
      </c>
      <c r="J101" s="10" t="s">
        <v>407</v>
      </c>
      <c r="K101" s="10" t="s">
        <v>82</v>
      </c>
      <c r="L101" s="10" t="s">
        <v>180</v>
      </c>
      <c r="M101" s="9" t="s">
        <v>157</v>
      </c>
      <c r="N101" s="9" t="s">
        <v>47</v>
      </c>
      <c r="O101" s="9" t="s">
        <v>47</v>
      </c>
      <c r="P101" s="6" t="s">
        <v>626</v>
      </c>
      <c r="Q101" s="6" t="str">
        <f>P101</f>
        <v>N/A*</v>
      </c>
      <c r="R101" s="6" t="s">
        <v>51</v>
      </c>
      <c r="S101" s="79" t="s">
        <v>147</v>
      </c>
      <c r="T101" s="6"/>
      <c r="U101" s="6"/>
      <c r="V101" s="51" t="s">
        <v>53</v>
      </c>
      <c r="W101" s="6"/>
      <c r="X101" s="6"/>
      <c r="Y101" s="6"/>
      <c r="Z101" s="6"/>
      <c r="AA101" s="6"/>
      <c r="AB101" s="6"/>
      <c r="AC101" s="6"/>
      <c r="AD101" s="6"/>
      <c r="AE101" s="6"/>
      <c r="AF101" s="6"/>
      <c r="AG101" s="6"/>
      <c r="AH101" s="6"/>
      <c r="AI101" s="6"/>
      <c r="AJ101" s="6"/>
      <c r="AK101" s="6"/>
      <c r="AL101" s="6"/>
      <c r="AM101" s="6"/>
      <c r="AN101" s="6"/>
      <c r="AO101" s="6"/>
      <c r="AP101" s="18"/>
      <c r="AQ101" s="18" t="s">
        <v>627</v>
      </c>
      <c r="AR101" s="18" t="s">
        <v>637</v>
      </c>
    </row>
    <row r="102" spans="1:44" s="4" customFormat="1" ht="78" customHeight="1" x14ac:dyDescent="0.25">
      <c r="A102" s="65"/>
      <c r="B102" s="14">
        <v>100</v>
      </c>
      <c r="C102" s="13" t="s">
        <v>40</v>
      </c>
      <c r="D102" s="23" t="s">
        <v>284</v>
      </c>
      <c r="E102" s="11" t="s">
        <v>285</v>
      </c>
      <c r="F102" s="10" t="s">
        <v>638</v>
      </c>
      <c r="G102" s="22" t="s">
        <v>635</v>
      </c>
      <c r="H102" s="10" t="s">
        <v>104</v>
      </c>
      <c r="I102" s="10" t="s">
        <v>72</v>
      </c>
      <c r="J102" s="21" t="s">
        <v>408</v>
      </c>
      <c r="K102" s="10" t="s">
        <v>126</v>
      </c>
      <c r="L102" s="10" t="s">
        <v>117</v>
      </c>
      <c r="M102" s="9" t="s">
        <v>161</v>
      </c>
      <c r="N102" s="9" t="s">
        <v>47</v>
      </c>
      <c r="O102" s="9" t="s">
        <v>47</v>
      </c>
      <c r="P102" s="6" t="s">
        <v>626</v>
      </c>
      <c r="Q102" s="6" t="str">
        <f t="shared" ref="Q102:Q104" si="3">P102</f>
        <v>N/A*</v>
      </c>
      <c r="R102" s="6" t="s">
        <v>51</v>
      </c>
      <c r="S102" s="79" t="s">
        <v>147</v>
      </c>
      <c r="T102" s="51"/>
      <c r="U102" s="6"/>
      <c r="V102" s="6"/>
      <c r="W102" s="6"/>
      <c r="X102" s="51" t="s">
        <v>53</v>
      </c>
      <c r="Y102" s="6"/>
      <c r="Z102" s="6"/>
      <c r="AA102" s="6"/>
      <c r="AB102" s="6"/>
      <c r="AC102" s="6"/>
      <c r="AD102" s="6"/>
      <c r="AE102" s="6"/>
      <c r="AF102" s="6"/>
      <c r="AG102" s="6"/>
      <c r="AH102" s="6"/>
      <c r="AI102" s="6"/>
      <c r="AJ102" s="6"/>
      <c r="AK102" s="6"/>
      <c r="AL102" s="6"/>
      <c r="AM102" s="6"/>
      <c r="AN102" s="6"/>
      <c r="AO102" s="15"/>
      <c r="AP102" s="18"/>
      <c r="AQ102" s="18" t="s">
        <v>627</v>
      </c>
      <c r="AR102" s="18" t="s">
        <v>637</v>
      </c>
    </row>
    <row r="103" spans="1:44" s="4" customFormat="1" ht="78" customHeight="1" x14ac:dyDescent="0.25">
      <c r="A103" s="65"/>
      <c r="B103" s="14">
        <v>101</v>
      </c>
      <c r="C103" s="13" t="s">
        <v>40</v>
      </c>
      <c r="D103" s="23" t="s">
        <v>284</v>
      </c>
      <c r="E103" s="11" t="s">
        <v>285</v>
      </c>
      <c r="F103" s="10" t="s">
        <v>639</v>
      </c>
      <c r="G103" s="22" t="s">
        <v>635</v>
      </c>
      <c r="H103" s="10" t="s">
        <v>76</v>
      </c>
      <c r="I103" s="10" t="s">
        <v>77</v>
      </c>
      <c r="J103" s="21" t="s">
        <v>408</v>
      </c>
      <c r="K103" s="10" t="s">
        <v>131</v>
      </c>
      <c r="L103" s="10" t="s">
        <v>117</v>
      </c>
      <c r="M103" s="9" t="s">
        <v>163</v>
      </c>
      <c r="N103" s="9" t="s">
        <v>47</v>
      </c>
      <c r="O103" s="9" t="s">
        <v>47</v>
      </c>
      <c r="P103" s="6" t="s">
        <v>626</v>
      </c>
      <c r="Q103" s="6" t="str">
        <f t="shared" si="3"/>
        <v>N/A*</v>
      </c>
      <c r="R103" s="6" t="s">
        <v>51</v>
      </c>
      <c r="S103" s="79" t="s">
        <v>147</v>
      </c>
      <c r="T103" s="51"/>
      <c r="U103" s="6"/>
      <c r="V103" s="6"/>
      <c r="W103" s="6"/>
      <c r="X103" s="6"/>
      <c r="Y103" s="6"/>
      <c r="Z103" s="51" t="s">
        <v>53</v>
      </c>
      <c r="AA103" s="6"/>
      <c r="AB103" s="6"/>
      <c r="AC103" s="6"/>
      <c r="AD103" s="6"/>
      <c r="AE103" s="6"/>
      <c r="AF103" s="6"/>
      <c r="AG103" s="6"/>
      <c r="AH103" s="6"/>
      <c r="AI103" s="6"/>
      <c r="AJ103" s="6"/>
      <c r="AK103" s="6"/>
      <c r="AL103" s="6"/>
      <c r="AM103" s="6"/>
      <c r="AN103" s="6"/>
      <c r="AO103" s="15"/>
      <c r="AP103" s="18"/>
      <c r="AQ103" s="18" t="s">
        <v>627</v>
      </c>
      <c r="AR103" s="18" t="s">
        <v>637</v>
      </c>
    </row>
    <row r="104" spans="1:44" s="4" customFormat="1" ht="78" customHeight="1" x14ac:dyDescent="0.25">
      <c r="A104" s="65"/>
      <c r="B104" s="14">
        <v>102</v>
      </c>
      <c r="C104" s="13" t="s">
        <v>40</v>
      </c>
      <c r="D104" s="23" t="s">
        <v>284</v>
      </c>
      <c r="E104" s="11" t="s">
        <v>285</v>
      </c>
      <c r="F104" s="10" t="s">
        <v>640</v>
      </c>
      <c r="G104" s="22" t="s">
        <v>635</v>
      </c>
      <c r="H104" s="10" t="s">
        <v>45</v>
      </c>
      <c r="I104" s="10" t="s">
        <v>134</v>
      </c>
      <c r="J104" s="21" t="s">
        <v>408</v>
      </c>
      <c r="K104" s="10" t="s">
        <v>135</v>
      </c>
      <c r="L104" s="10" t="s">
        <v>117</v>
      </c>
      <c r="M104" s="9" t="s">
        <v>166</v>
      </c>
      <c r="N104" s="9" t="s">
        <v>47</v>
      </c>
      <c r="O104" s="9" t="s">
        <v>47</v>
      </c>
      <c r="P104" s="6" t="s">
        <v>626</v>
      </c>
      <c r="Q104" s="6" t="str">
        <f t="shared" si="3"/>
        <v>N/A*</v>
      </c>
      <c r="R104" s="6" t="s">
        <v>51</v>
      </c>
      <c r="S104" s="79" t="s">
        <v>147</v>
      </c>
      <c r="T104" s="51"/>
      <c r="U104" s="6"/>
      <c r="V104" s="6"/>
      <c r="W104" s="6"/>
      <c r="X104" s="6"/>
      <c r="Y104" s="6"/>
      <c r="Z104" s="6"/>
      <c r="AA104" s="51" t="s">
        <v>53</v>
      </c>
      <c r="AB104" s="6"/>
      <c r="AC104" s="6"/>
      <c r="AD104" s="6"/>
      <c r="AE104" s="6"/>
      <c r="AF104" s="6"/>
      <c r="AG104" s="6"/>
      <c r="AH104" s="6"/>
      <c r="AI104" s="6"/>
      <c r="AJ104" s="6"/>
      <c r="AK104" s="6"/>
      <c r="AL104" s="6"/>
      <c r="AM104" s="6"/>
      <c r="AN104" s="6"/>
      <c r="AO104" s="15"/>
      <c r="AP104" s="18"/>
      <c r="AQ104" s="18" t="s">
        <v>627</v>
      </c>
      <c r="AR104" s="18" t="s">
        <v>637</v>
      </c>
    </row>
    <row r="105" spans="1:44" s="4" customFormat="1" ht="73.95" customHeight="1" x14ac:dyDescent="0.25">
      <c r="A105" s="65"/>
      <c r="B105" s="14">
        <v>103</v>
      </c>
      <c r="C105" s="13" t="s">
        <v>40</v>
      </c>
      <c r="D105" s="23" t="s">
        <v>284</v>
      </c>
      <c r="E105" s="11" t="s">
        <v>292</v>
      </c>
      <c r="F105" s="10" t="s">
        <v>589</v>
      </c>
      <c r="G105" s="22" t="s">
        <v>587</v>
      </c>
      <c r="H105" s="21" t="s">
        <v>88</v>
      </c>
      <c r="I105" s="21" t="s">
        <v>560</v>
      </c>
      <c r="J105" s="21" t="s">
        <v>407</v>
      </c>
      <c r="K105" s="21" t="s">
        <v>290</v>
      </c>
      <c r="L105" s="21" t="s">
        <v>588</v>
      </c>
      <c r="M105" s="47" t="s">
        <v>354</v>
      </c>
      <c r="N105" s="47" t="s">
        <v>47</v>
      </c>
      <c r="O105" s="47" t="s">
        <v>47</v>
      </c>
      <c r="P105" s="49">
        <v>1056500</v>
      </c>
      <c r="Q105" s="6" t="s">
        <v>50</v>
      </c>
      <c r="R105" s="6" t="s">
        <v>398</v>
      </c>
      <c r="S105" s="79" t="s">
        <v>527</v>
      </c>
      <c r="T105" s="6"/>
      <c r="U105" s="6"/>
      <c r="V105" s="6"/>
      <c r="W105" s="19"/>
      <c r="X105" s="19"/>
      <c r="Y105" s="19"/>
      <c r="Z105" s="19"/>
      <c r="AA105" s="19"/>
      <c r="AB105" s="81" t="s">
        <v>53</v>
      </c>
      <c r="AC105" s="81" t="s">
        <v>53</v>
      </c>
      <c r="AD105" s="81" t="s">
        <v>53</v>
      </c>
      <c r="AE105" s="81" t="s">
        <v>53</v>
      </c>
      <c r="AF105" s="19"/>
      <c r="AG105" s="19"/>
      <c r="AH105" s="19"/>
      <c r="AI105" s="19"/>
      <c r="AJ105" s="19"/>
      <c r="AK105" s="19"/>
      <c r="AL105" s="19"/>
      <c r="AM105" s="51" t="s">
        <v>53</v>
      </c>
      <c r="AN105" s="19"/>
      <c r="AO105" s="19"/>
      <c r="AP105" s="18"/>
      <c r="AQ105" s="18"/>
      <c r="AR105" s="18"/>
    </row>
    <row r="106" spans="1:44" s="4" customFormat="1" ht="104.4" customHeight="1" x14ac:dyDescent="0.25">
      <c r="A106" s="65"/>
      <c r="B106" s="14">
        <v>104</v>
      </c>
      <c r="C106" s="13" t="s">
        <v>40</v>
      </c>
      <c r="D106" s="23" t="s">
        <v>284</v>
      </c>
      <c r="E106" s="11" t="s">
        <v>292</v>
      </c>
      <c r="F106" s="10" t="s">
        <v>590</v>
      </c>
      <c r="G106" s="22" t="s">
        <v>620</v>
      </c>
      <c r="H106" s="21" t="s">
        <v>88</v>
      </c>
      <c r="I106" s="21" t="s">
        <v>560</v>
      </c>
      <c r="J106" s="21" t="s">
        <v>407</v>
      </c>
      <c r="K106" s="21" t="s">
        <v>290</v>
      </c>
      <c r="L106" s="21" t="s">
        <v>588</v>
      </c>
      <c r="M106" s="47" t="s">
        <v>318</v>
      </c>
      <c r="N106" s="47" t="s">
        <v>47</v>
      </c>
      <c r="O106" s="47" t="s">
        <v>47</v>
      </c>
      <c r="P106" s="48" t="s">
        <v>50</v>
      </c>
      <c r="Q106" s="6" t="str">
        <f>P106</f>
        <v>TBC</v>
      </c>
      <c r="R106" s="6" t="s">
        <v>398</v>
      </c>
      <c r="S106" s="79" t="s">
        <v>527</v>
      </c>
      <c r="T106" s="6"/>
      <c r="U106" s="6"/>
      <c r="V106" s="6"/>
      <c r="W106" s="19"/>
      <c r="X106" s="19"/>
      <c r="Y106" s="19"/>
      <c r="Z106" s="19"/>
      <c r="AA106" s="19"/>
      <c r="AB106" s="81" t="s">
        <v>53</v>
      </c>
      <c r="AC106" s="81" t="s">
        <v>53</v>
      </c>
      <c r="AD106" s="81" t="s">
        <v>53</v>
      </c>
      <c r="AE106" s="81" t="s">
        <v>53</v>
      </c>
      <c r="AF106" s="19"/>
      <c r="AG106" s="19"/>
      <c r="AH106" s="19"/>
      <c r="AI106" s="19"/>
      <c r="AJ106" s="19"/>
      <c r="AK106" s="19"/>
      <c r="AL106" s="6"/>
      <c r="AM106" s="51" t="s">
        <v>53</v>
      </c>
      <c r="AN106" s="6"/>
      <c r="AO106" s="19"/>
      <c r="AP106" s="18"/>
      <c r="AQ106" s="18"/>
      <c r="AR106" s="18"/>
    </row>
    <row r="107" spans="1:44" s="4" customFormat="1" ht="154.19999999999999" customHeight="1" x14ac:dyDescent="0.25">
      <c r="A107" s="65"/>
      <c r="B107" s="14">
        <v>105</v>
      </c>
      <c r="C107" s="13" t="s">
        <v>40</v>
      </c>
      <c r="D107" s="23" t="s">
        <v>284</v>
      </c>
      <c r="E107" s="11" t="s">
        <v>292</v>
      </c>
      <c r="F107" s="10" t="s">
        <v>591</v>
      </c>
      <c r="G107" s="22" t="s">
        <v>621</v>
      </c>
      <c r="H107" s="21" t="s">
        <v>88</v>
      </c>
      <c r="I107" s="21" t="s">
        <v>293</v>
      </c>
      <c r="J107" s="21" t="s">
        <v>407</v>
      </c>
      <c r="K107" s="21" t="s">
        <v>47</v>
      </c>
      <c r="L107" s="21" t="s">
        <v>294</v>
      </c>
      <c r="M107" s="47" t="s">
        <v>295</v>
      </c>
      <c r="N107" s="71" t="s">
        <v>47</v>
      </c>
      <c r="O107" s="49" t="s">
        <v>47</v>
      </c>
      <c r="P107" s="49">
        <v>106900000</v>
      </c>
      <c r="Q107" s="6" t="s">
        <v>50</v>
      </c>
      <c r="R107" s="6" t="s">
        <v>398</v>
      </c>
      <c r="S107" s="79" t="s">
        <v>527</v>
      </c>
      <c r="T107" s="51"/>
      <c r="U107" s="51"/>
      <c r="V107" s="51"/>
      <c r="W107" s="51"/>
      <c r="X107" s="51"/>
      <c r="Y107" s="51"/>
      <c r="Z107" s="51"/>
      <c r="AA107" s="51"/>
      <c r="AB107" s="81" t="s">
        <v>53</v>
      </c>
      <c r="AC107" s="81" t="s">
        <v>53</v>
      </c>
      <c r="AD107" s="81" t="s">
        <v>53</v>
      </c>
      <c r="AE107" s="81" t="s">
        <v>53</v>
      </c>
      <c r="AF107" s="6"/>
      <c r="AG107" s="6"/>
      <c r="AH107" s="6"/>
      <c r="AI107" s="6"/>
      <c r="AJ107" s="6"/>
      <c r="AK107" s="19"/>
      <c r="AL107" s="6"/>
      <c r="AM107" s="52"/>
      <c r="AN107" s="51" t="s">
        <v>53</v>
      </c>
      <c r="AO107" s="19"/>
      <c r="AP107" s="18" t="s">
        <v>507</v>
      </c>
      <c r="AQ107" s="18" t="s">
        <v>505</v>
      </c>
      <c r="AR107" s="18" t="s">
        <v>506</v>
      </c>
    </row>
    <row r="108" spans="1:44" s="4" customFormat="1" ht="104.4" x14ac:dyDescent="0.25">
      <c r="A108" s="65"/>
      <c r="B108" s="14">
        <v>106</v>
      </c>
      <c r="C108" s="13" t="s">
        <v>40</v>
      </c>
      <c r="D108" s="23" t="s">
        <v>284</v>
      </c>
      <c r="E108" s="11" t="s">
        <v>292</v>
      </c>
      <c r="F108" s="10" t="s">
        <v>297</v>
      </c>
      <c r="G108" s="22" t="s">
        <v>298</v>
      </c>
      <c r="H108" s="21" t="s">
        <v>93</v>
      </c>
      <c r="I108" s="21" t="s">
        <v>93</v>
      </c>
      <c r="J108" s="21" t="s">
        <v>407</v>
      </c>
      <c r="K108" s="21" t="s">
        <v>47</v>
      </c>
      <c r="L108" s="70" t="s">
        <v>48</v>
      </c>
      <c r="M108" s="47" t="s">
        <v>113</v>
      </c>
      <c r="N108" s="49">
        <v>0</v>
      </c>
      <c r="O108" s="49">
        <v>500000</v>
      </c>
      <c r="P108" s="49">
        <f>(N108 + O108) / 2</f>
        <v>250000</v>
      </c>
      <c r="Q108" s="6" t="s">
        <v>47</v>
      </c>
      <c r="R108" s="6" t="s">
        <v>400</v>
      </c>
      <c r="S108" s="79" t="s">
        <v>147</v>
      </c>
      <c r="T108" s="6"/>
      <c r="U108" s="6"/>
      <c r="V108" s="6"/>
      <c r="W108" s="19"/>
      <c r="X108" s="6"/>
      <c r="Y108" s="51" t="s">
        <v>53</v>
      </c>
      <c r="Z108" s="6"/>
      <c r="AA108" s="6"/>
      <c r="AB108" s="6"/>
      <c r="AC108" s="6"/>
      <c r="AD108" s="6"/>
      <c r="AE108" s="6"/>
      <c r="AF108" s="6"/>
      <c r="AG108" s="6"/>
      <c r="AH108" s="6"/>
      <c r="AI108" s="6"/>
      <c r="AJ108" s="6"/>
      <c r="AK108" s="51" t="s">
        <v>53</v>
      </c>
      <c r="AL108" s="6"/>
      <c r="AM108" s="6"/>
      <c r="AN108" s="6"/>
      <c r="AO108" s="19"/>
      <c r="AP108" s="18"/>
      <c r="AQ108" s="18" t="s">
        <v>419</v>
      </c>
      <c r="AR108" s="18" t="s">
        <v>299</v>
      </c>
    </row>
    <row r="109" spans="1:44" s="4" customFormat="1" ht="104.4" x14ac:dyDescent="0.25">
      <c r="A109" s="65"/>
      <c r="B109" s="14">
        <v>107</v>
      </c>
      <c r="C109" s="13" t="s">
        <v>40</v>
      </c>
      <c r="D109" s="23" t="s">
        <v>284</v>
      </c>
      <c r="E109" s="11" t="s">
        <v>292</v>
      </c>
      <c r="F109" s="10" t="s">
        <v>300</v>
      </c>
      <c r="G109" s="22" t="s">
        <v>301</v>
      </c>
      <c r="H109" s="21" t="s">
        <v>93</v>
      </c>
      <c r="I109" s="21" t="s">
        <v>93</v>
      </c>
      <c r="J109" s="21" t="s">
        <v>407</v>
      </c>
      <c r="K109" s="21" t="s">
        <v>47</v>
      </c>
      <c r="L109" s="70" t="s">
        <v>48</v>
      </c>
      <c r="M109" s="47" t="s">
        <v>113</v>
      </c>
      <c r="N109" s="49">
        <v>0</v>
      </c>
      <c r="O109" s="49">
        <v>500000</v>
      </c>
      <c r="P109" s="49">
        <f>(N109 + O109) / 2</f>
        <v>250000</v>
      </c>
      <c r="Q109" s="6" t="s">
        <v>47</v>
      </c>
      <c r="R109" s="6" t="s">
        <v>400</v>
      </c>
      <c r="S109" s="79" t="s">
        <v>147</v>
      </c>
      <c r="T109" s="6"/>
      <c r="U109" s="6"/>
      <c r="V109" s="6"/>
      <c r="W109" s="19"/>
      <c r="X109" s="6"/>
      <c r="Y109" s="51" t="s">
        <v>53</v>
      </c>
      <c r="Z109" s="6"/>
      <c r="AA109" s="6"/>
      <c r="AB109" s="6"/>
      <c r="AC109" s="6"/>
      <c r="AD109" s="6"/>
      <c r="AE109" s="6"/>
      <c r="AF109" s="6"/>
      <c r="AG109" s="6"/>
      <c r="AH109" s="6"/>
      <c r="AI109" s="6"/>
      <c r="AJ109" s="6"/>
      <c r="AK109" s="51" t="s">
        <v>53</v>
      </c>
      <c r="AL109" s="19"/>
      <c r="AM109" s="19"/>
      <c r="AN109" s="19"/>
      <c r="AO109" s="19"/>
      <c r="AP109" s="18"/>
      <c r="AQ109" s="18" t="s">
        <v>419</v>
      </c>
      <c r="AR109" s="18" t="s">
        <v>299</v>
      </c>
    </row>
    <row r="110" spans="1:44" s="4" customFormat="1" ht="168.75" customHeight="1" x14ac:dyDescent="0.25">
      <c r="A110" s="65"/>
      <c r="B110" s="14">
        <v>108</v>
      </c>
      <c r="C110" s="13" t="s">
        <v>40</v>
      </c>
      <c r="D110" s="23" t="s">
        <v>284</v>
      </c>
      <c r="E110" s="11" t="s">
        <v>292</v>
      </c>
      <c r="F110" s="10" t="s">
        <v>302</v>
      </c>
      <c r="G110" s="20" t="s">
        <v>303</v>
      </c>
      <c r="H110" s="10" t="s">
        <v>111</v>
      </c>
      <c r="I110" s="10" t="s">
        <v>304</v>
      </c>
      <c r="J110" s="10" t="s">
        <v>407</v>
      </c>
      <c r="K110" s="60" t="s">
        <v>367</v>
      </c>
      <c r="L110" s="10" t="s">
        <v>48</v>
      </c>
      <c r="M110" s="9" t="s">
        <v>113</v>
      </c>
      <c r="N110" s="19">
        <v>1000000</v>
      </c>
      <c r="O110" s="6">
        <v>2500000</v>
      </c>
      <c r="P110" s="6">
        <f>(N110 + O110) / 2</f>
        <v>1750000</v>
      </c>
      <c r="Q110" s="6" t="s">
        <v>47</v>
      </c>
      <c r="R110" s="6" t="s">
        <v>401</v>
      </c>
      <c r="S110" s="79" t="s">
        <v>52</v>
      </c>
      <c r="T110" s="6"/>
      <c r="U110" s="6"/>
      <c r="V110" s="6"/>
      <c r="W110" s="19"/>
      <c r="X110" s="6"/>
      <c r="Y110" s="6"/>
      <c r="Z110" s="6"/>
      <c r="AA110" s="6"/>
      <c r="AB110" s="6"/>
      <c r="AC110" s="6"/>
      <c r="AD110" s="6"/>
      <c r="AE110" s="6"/>
      <c r="AF110" s="6"/>
      <c r="AG110" s="6"/>
      <c r="AH110" s="6"/>
      <c r="AI110" s="6"/>
      <c r="AJ110" s="6"/>
      <c r="AK110" s="19"/>
      <c r="AL110" s="51" t="s">
        <v>53</v>
      </c>
      <c r="AM110" s="19"/>
      <c r="AN110" s="19"/>
      <c r="AO110" s="51" t="s">
        <v>53</v>
      </c>
      <c r="AP110" s="18"/>
      <c r="AQ110" s="18" t="s">
        <v>419</v>
      </c>
      <c r="AR110" s="18" t="s">
        <v>299</v>
      </c>
    </row>
    <row r="111" spans="1:44" s="4" customFormat="1" ht="78" customHeight="1" x14ac:dyDescent="0.25">
      <c r="A111" s="65"/>
      <c r="B111" s="14">
        <v>109</v>
      </c>
      <c r="C111" s="13" t="s">
        <v>40</v>
      </c>
      <c r="D111" s="23" t="s">
        <v>284</v>
      </c>
      <c r="E111" s="11" t="s">
        <v>306</v>
      </c>
      <c r="F111" s="10" t="s">
        <v>307</v>
      </c>
      <c r="G111" s="20" t="s">
        <v>308</v>
      </c>
      <c r="H111" s="10" t="s">
        <v>57</v>
      </c>
      <c r="I111" s="10" t="s">
        <v>72</v>
      </c>
      <c r="J111" s="10" t="s">
        <v>407</v>
      </c>
      <c r="K111" s="10" t="s">
        <v>47</v>
      </c>
      <c r="L111" s="10" t="s">
        <v>309</v>
      </c>
      <c r="M111" s="9" t="s">
        <v>116</v>
      </c>
      <c r="N111" s="9" t="s">
        <v>47</v>
      </c>
      <c r="O111" s="9" t="s">
        <v>47</v>
      </c>
      <c r="P111" s="19" t="s">
        <v>50</v>
      </c>
      <c r="Q111" s="6" t="s">
        <v>47</v>
      </c>
      <c r="R111" s="6" t="s">
        <v>554</v>
      </c>
      <c r="S111" s="79" t="s">
        <v>52</v>
      </c>
      <c r="T111" s="51" t="s">
        <v>53</v>
      </c>
      <c r="U111" s="6"/>
      <c r="V111" s="6"/>
      <c r="W111" s="51" t="s">
        <v>53</v>
      </c>
      <c r="X111" s="51" t="s">
        <v>53</v>
      </c>
      <c r="Y111" s="19"/>
      <c r="Z111" s="19"/>
      <c r="AA111" s="19"/>
      <c r="AB111" s="19"/>
      <c r="AC111" s="19"/>
      <c r="AD111" s="6"/>
      <c r="AE111" s="6"/>
      <c r="AF111" s="6"/>
      <c r="AG111" s="6"/>
      <c r="AH111" s="6"/>
      <c r="AI111" s="6"/>
      <c r="AJ111" s="6"/>
      <c r="AK111" s="19"/>
      <c r="AL111" s="19"/>
      <c r="AM111" s="19"/>
      <c r="AN111" s="19"/>
      <c r="AO111" s="51" t="s">
        <v>53</v>
      </c>
      <c r="AP111" s="18"/>
      <c r="AQ111" s="18"/>
      <c r="AR111" s="18" t="s">
        <v>310</v>
      </c>
    </row>
    <row r="112" spans="1:44" s="4" customFormat="1" ht="78" customHeight="1" x14ac:dyDescent="0.25">
      <c r="A112" s="65"/>
      <c r="B112" s="14">
        <v>110</v>
      </c>
      <c r="C112" s="13" t="s">
        <v>40</v>
      </c>
      <c r="D112" s="23" t="s">
        <v>284</v>
      </c>
      <c r="E112" s="11" t="s">
        <v>306</v>
      </c>
      <c r="F112" s="10" t="s">
        <v>311</v>
      </c>
      <c r="G112" s="20" t="s">
        <v>312</v>
      </c>
      <c r="H112" s="10" t="s">
        <v>76</v>
      </c>
      <c r="I112" s="10" t="s">
        <v>77</v>
      </c>
      <c r="J112" s="10" t="s">
        <v>407</v>
      </c>
      <c r="K112" s="10" t="s">
        <v>47</v>
      </c>
      <c r="L112" s="10" t="s">
        <v>313</v>
      </c>
      <c r="M112" s="9" t="s">
        <v>611</v>
      </c>
      <c r="N112" s="9" t="s">
        <v>47</v>
      </c>
      <c r="O112" s="9" t="s">
        <v>47</v>
      </c>
      <c r="P112" s="19" t="s">
        <v>50</v>
      </c>
      <c r="Q112" s="9" t="s">
        <v>50</v>
      </c>
      <c r="R112" s="6" t="s">
        <v>555</v>
      </c>
      <c r="S112" s="79" t="s">
        <v>52</v>
      </c>
      <c r="T112" s="6"/>
      <c r="U112" s="51" t="s">
        <v>53</v>
      </c>
      <c r="V112" s="6"/>
      <c r="W112" s="19"/>
      <c r="X112" s="19"/>
      <c r="Y112" s="19"/>
      <c r="Z112" s="51" t="s">
        <v>53</v>
      </c>
      <c r="AA112" s="19"/>
      <c r="AB112" s="19"/>
      <c r="AC112" s="19"/>
      <c r="AD112" s="6"/>
      <c r="AE112" s="6"/>
      <c r="AF112" s="51" t="s">
        <v>53</v>
      </c>
      <c r="AG112" s="51" t="s">
        <v>53</v>
      </c>
      <c r="AH112" s="6"/>
      <c r="AI112" s="6"/>
      <c r="AJ112" s="6"/>
      <c r="AK112" s="19"/>
      <c r="AL112" s="19"/>
      <c r="AM112" s="19"/>
      <c r="AN112" s="19"/>
      <c r="AO112" s="19"/>
      <c r="AP112" s="18"/>
      <c r="AQ112" s="18"/>
      <c r="AR112" s="18" t="s">
        <v>314</v>
      </c>
    </row>
    <row r="113" spans="1:44" s="4" customFormat="1" ht="268.95" customHeight="1" x14ac:dyDescent="0.25">
      <c r="A113" s="65"/>
      <c r="B113" s="14">
        <v>111</v>
      </c>
      <c r="C113" s="13" t="s">
        <v>40</v>
      </c>
      <c r="D113" s="23" t="s">
        <v>284</v>
      </c>
      <c r="E113" s="11" t="s">
        <v>285</v>
      </c>
      <c r="F113" s="10" t="s">
        <v>315</v>
      </c>
      <c r="G113" s="20" t="s">
        <v>641</v>
      </c>
      <c r="H113" s="10" t="s">
        <v>57</v>
      </c>
      <c r="I113" s="10" t="s">
        <v>72</v>
      </c>
      <c r="J113" s="10" t="s">
        <v>408</v>
      </c>
      <c r="K113" s="10" t="s">
        <v>73</v>
      </c>
      <c r="L113" s="10" t="s">
        <v>287</v>
      </c>
      <c r="M113" s="9" t="s">
        <v>141</v>
      </c>
      <c r="N113" s="9" t="s">
        <v>47</v>
      </c>
      <c r="O113" s="9" t="s">
        <v>47</v>
      </c>
      <c r="P113" s="6" t="s">
        <v>50</v>
      </c>
      <c r="Q113" s="6" t="str">
        <f t="shared" ref="Q113" si="4">P113</f>
        <v>TBC</v>
      </c>
      <c r="R113" s="6" t="s">
        <v>403</v>
      </c>
      <c r="S113" s="79" t="s">
        <v>52</v>
      </c>
      <c r="T113" s="51" t="s">
        <v>53</v>
      </c>
      <c r="U113" s="6"/>
      <c r="V113" s="6"/>
      <c r="W113" s="19"/>
      <c r="X113" s="19"/>
      <c r="Y113" s="19"/>
      <c r="Z113" s="19"/>
      <c r="AA113" s="19"/>
      <c r="AB113" s="19"/>
      <c r="AC113" s="19"/>
      <c r="AD113" s="6"/>
      <c r="AE113" s="6"/>
      <c r="AF113" s="6"/>
      <c r="AG113" s="6"/>
      <c r="AH113" s="6"/>
      <c r="AI113" s="6"/>
      <c r="AJ113" s="6"/>
      <c r="AK113" s="19"/>
      <c r="AL113" s="19"/>
      <c r="AM113" s="19"/>
      <c r="AN113" s="19"/>
      <c r="AO113" s="51" t="s">
        <v>53</v>
      </c>
      <c r="AP113" s="18"/>
      <c r="AQ113" s="18"/>
      <c r="AR113" s="18" t="s">
        <v>288</v>
      </c>
    </row>
    <row r="114" spans="1:44" s="4" customFormat="1" ht="76.5" customHeight="1" x14ac:dyDescent="0.25">
      <c r="A114" s="65"/>
      <c r="B114" s="14">
        <v>112</v>
      </c>
      <c r="C114" s="13" t="s">
        <v>40</v>
      </c>
      <c r="D114" s="23" t="s">
        <v>284</v>
      </c>
      <c r="E114" s="11" t="s">
        <v>285</v>
      </c>
      <c r="F114" s="10" t="s">
        <v>634</v>
      </c>
      <c r="G114" s="20" t="s">
        <v>635</v>
      </c>
      <c r="H114" s="10"/>
      <c r="I114" s="10"/>
      <c r="J114" s="10"/>
      <c r="K114" s="10"/>
      <c r="L114" s="10"/>
      <c r="M114" s="9"/>
      <c r="N114" s="24"/>
      <c r="O114" s="9"/>
      <c r="P114" s="6"/>
      <c r="Q114" s="6"/>
      <c r="R114" s="6"/>
      <c r="S114" s="79"/>
      <c r="T114" s="51"/>
      <c r="U114" s="6"/>
      <c r="V114" s="6"/>
      <c r="W114" s="19"/>
      <c r="X114" s="19"/>
      <c r="Y114" s="19"/>
      <c r="Z114" s="19"/>
      <c r="AA114" s="19"/>
      <c r="AB114" s="19"/>
      <c r="AC114" s="19"/>
      <c r="AD114" s="6"/>
      <c r="AE114" s="6"/>
      <c r="AF114" s="6"/>
      <c r="AG114" s="6"/>
      <c r="AH114" s="6"/>
      <c r="AI114" s="6"/>
      <c r="AJ114" s="6"/>
      <c r="AK114" s="19"/>
      <c r="AL114" s="19"/>
      <c r="AM114" s="19"/>
      <c r="AN114" s="19"/>
      <c r="AO114" s="84"/>
      <c r="AP114" s="18"/>
      <c r="AQ114" s="18"/>
      <c r="AR114" s="18"/>
    </row>
    <row r="115" spans="1:44" s="4" customFormat="1" ht="78" customHeight="1" x14ac:dyDescent="0.25">
      <c r="A115" s="65"/>
      <c r="B115" s="14">
        <v>113</v>
      </c>
      <c r="C115" s="13" t="s">
        <v>40</v>
      </c>
      <c r="D115" s="23" t="s">
        <v>284</v>
      </c>
      <c r="E115" s="11" t="s">
        <v>285</v>
      </c>
      <c r="F115" s="10" t="s">
        <v>316</v>
      </c>
      <c r="G115" s="20" t="s">
        <v>317</v>
      </c>
      <c r="H115" s="10" t="s">
        <v>76</v>
      </c>
      <c r="I115" s="10" t="s">
        <v>77</v>
      </c>
      <c r="J115" s="10" t="s">
        <v>408</v>
      </c>
      <c r="K115" s="10" t="s">
        <v>78</v>
      </c>
      <c r="L115" s="10" t="s">
        <v>287</v>
      </c>
      <c r="M115" s="9" t="s">
        <v>113</v>
      </c>
      <c r="N115" s="19">
        <v>0</v>
      </c>
      <c r="O115" s="6">
        <v>500000</v>
      </c>
      <c r="P115" s="6">
        <f t="shared" ref="P115:P125" si="5">(N115 + O115) / 2</f>
        <v>250000</v>
      </c>
      <c r="Q115" s="6">
        <f t="shared" ref="Q115:Q125" si="6">P115</f>
        <v>250000</v>
      </c>
      <c r="R115" s="6" t="s">
        <v>51</v>
      </c>
      <c r="S115" s="79" t="s">
        <v>52</v>
      </c>
      <c r="T115" s="6"/>
      <c r="U115" s="51" t="s">
        <v>53</v>
      </c>
      <c r="V115" s="6"/>
      <c r="W115" s="19"/>
      <c r="X115" s="19"/>
      <c r="Y115" s="19"/>
      <c r="Z115" s="51" t="s">
        <v>53</v>
      </c>
      <c r="AA115" s="19"/>
      <c r="AB115" s="19"/>
      <c r="AC115" s="19"/>
      <c r="AD115" s="6"/>
      <c r="AE115" s="6"/>
      <c r="AF115" s="6"/>
      <c r="AG115" s="51" t="s">
        <v>53</v>
      </c>
      <c r="AH115" s="6"/>
      <c r="AI115" s="6"/>
      <c r="AJ115" s="6"/>
      <c r="AK115" s="19"/>
      <c r="AL115" s="19"/>
      <c r="AM115" s="19"/>
      <c r="AN115" s="19"/>
      <c r="AO115" s="19"/>
      <c r="AP115" s="18"/>
      <c r="AQ115" s="18" t="s">
        <v>419</v>
      </c>
      <c r="AR115" s="18" t="s">
        <v>296</v>
      </c>
    </row>
    <row r="116" spans="1:44" s="4" customFormat="1" ht="87" x14ac:dyDescent="0.25">
      <c r="A116" s="65"/>
      <c r="B116" s="14">
        <v>114</v>
      </c>
      <c r="C116" s="13" t="s">
        <v>40</v>
      </c>
      <c r="D116" s="23" t="s">
        <v>284</v>
      </c>
      <c r="E116" s="11" t="s">
        <v>285</v>
      </c>
      <c r="F116" s="10" t="s">
        <v>319</v>
      </c>
      <c r="G116" s="20" t="s">
        <v>320</v>
      </c>
      <c r="H116" s="10" t="s">
        <v>57</v>
      </c>
      <c r="I116" s="10" t="s">
        <v>72</v>
      </c>
      <c r="J116" s="10" t="s">
        <v>407</v>
      </c>
      <c r="K116" s="10" t="s">
        <v>47</v>
      </c>
      <c r="L116" s="10" t="s">
        <v>48</v>
      </c>
      <c r="M116" s="9" t="s">
        <v>113</v>
      </c>
      <c r="N116" s="19">
        <v>0</v>
      </c>
      <c r="O116" s="6">
        <v>500000</v>
      </c>
      <c r="P116" s="6">
        <f t="shared" si="5"/>
        <v>250000</v>
      </c>
      <c r="Q116" s="6">
        <f t="shared" si="6"/>
        <v>250000</v>
      </c>
      <c r="R116" s="6" t="s">
        <v>401</v>
      </c>
      <c r="S116" s="79" t="s">
        <v>147</v>
      </c>
      <c r="T116" s="51" t="s">
        <v>53</v>
      </c>
      <c r="U116" s="6"/>
      <c r="V116" s="6"/>
      <c r="W116" s="51" t="s">
        <v>53</v>
      </c>
      <c r="X116" s="51" t="s">
        <v>53</v>
      </c>
      <c r="Y116" s="19"/>
      <c r="Z116" s="19"/>
      <c r="AA116" s="19"/>
      <c r="AB116" s="71"/>
      <c r="AC116" s="71"/>
      <c r="AD116" s="49"/>
      <c r="AE116" s="49"/>
      <c r="AF116" s="49"/>
      <c r="AG116" s="49"/>
      <c r="AH116" s="49"/>
      <c r="AI116" s="6"/>
      <c r="AJ116" s="6"/>
      <c r="AK116" s="19"/>
      <c r="AL116" s="19"/>
      <c r="AM116" s="19"/>
      <c r="AN116" s="19"/>
      <c r="AO116" s="51" t="s">
        <v>53</v>
      </c>
      <c r="AP116" s="18"/>
      <c r="AQ116" s="18" t="s">
        <v>419</v>
      </c>
      <c r="AR116" s="18" t="s">
        <v>299</v>
      </c>
    </row>
    <row r="117" spans="1:44" s="4" customFormat="1" ht="78" customHeight="1" x14ac:dyDescent="0.25">
      <c r="A117" s="65"/>
      <c r="B117" s="14">
        <v>115</v>
      </c>
      <c r="C117" s="13" t="s">
        <v>40</v>
      </c>
      <c r="D117" s="23" t="s">
        <v>284</v>
      </c>
      <c r="E117" s="11" t="s">
        <v>285</v>
      </c>
      <c r="F117" s="10" t="s">
        <v>321</v>
      </c>
      <c r="G117" s="20" t="s">
        <v>322</v>
      </c>
      <c r="H117" s="10" t="s">
        <v>57</v>
      </c>
      <c r="I117" s="10" t="s">
        <v>72</v>
      </c>
      <c r="J117" s="10" t="s">
        <v>407</v>
      </c>
      <c r="K117" s="10" t="s">
        <v>47</v>
      </c>
      <c r="L117" s="10" t="s">
        <v>48</v>
      </c>
      <c r="M117" s="9" t="s">
        <v>113</v>
      </c>
      <c r="N117" s="19">
        <v>5000000</v>
      </c>
      <c r="O117" s="6">
        <v>10000000</v>
      </c>
      <c r="P117" s="6">
        <f t="shared" si="5"/>
        <v>7500000</v>
      </c>
      <c r="Q117" s="6">
        <f t="shared" si="6"/>
        <v>7500000</v>
      </c>
      <c r="R117" s="6" t="s">
        <v>401</v>
      </c>
      <c r="S117" s="79" t="s">
        <v>52</v>
      </c>
      <c r="T117" s="51" t="s">
        <v>53</v>
      </c>
      <c r="U117" s="6"/>
      <c r="V117" s="6"/>
      <c r="W117" s="51" t="s">
        <v>53</v>
      </c>
      <c r="X117" s="51" t="s">
        <v>53</v>
      </c>
      <c r="Y117" s="19"/>
      <c r="Z117" s="19"/>
      <c r="AA117" s="19"/>
      <c r="AB117" s="71"/>
      <c r="AC117" s="71"/>
      <c r="AD117" s="49"/>
      <c r="AE117" s="49"/>
      <c r="AF117" s="49"/>
      <c r="AG117" s="49"/>
      <c r="AH117" s="49"/>
      <c r="AI117" s="6"/>
      <c r="AJ117" s="6"/>
      <c r="AK117" s="19"/>
      <c r="AL117" s="19"/>
      <c r="AM117" s="19"/>
      <c r="AN117" s="19"/>
      <c r="AO117" s="51" t="s">
        <v>53</v>
      </c>
      <c r="AP117" s="18"/>
      <c r="AQ117" s="18" t="s">
        <v>419</v>
      </c>
      <c r="AR117" s="18" t="s">
        <v>299</v>
      </c>
    </row>
    <row r="118" spans="1:44" s="4" customFormat="1" ht="231.45" customHeight="1" x14ac:dyDescent="0.25">
      <c r="A118" s="65"/>
      <c r="B118" s="14">
        <v>116</v>
      </c>
      <c r="C118" s="13" t="s">
        <v>40</v>
      </c>
      <c r="D118" s="23" t="s">
        <v>284</v>
      </c>
      <c r="E118" s="11" t="s">
        <v>285</v>
      </c>
      <c r="F118" s="10" t="s">
        <v>323</v>
      </c>
      <c r="G118" s="20" t="s">
        <v>324</v>
      </c>
      <c r="H118" s="10" t="s">
        <v>57</v>
      </c>
      <c r="I118" s="10" t="s">
        <v>72</v>
      </c>
      <c r="J118" s="10" t="s">
        <v>407</v>
      </c>
      <c r="K118" s="10" t="s">
        <v>47</v>
      </c>
      <c r="L118" s="10" t="s">
        <v>48</v>
      </c>
      <c r="M118" s="9" t="s">
        <v>113</v>
      </c>
      <c r="N118" s="19">
        <v>1000000</v>
      </c>
      <c r="O118" s="6">
        <v>2500000</v>
      </c>
      <c r="P118" s="6">
        <f t="shared" si="5"/>
        <v>1750000</v>
      </c>
      <c r="Q118" s="6">
        <f t="shared" si="6"/>
        <v>1750000</v>
      </c>
      <c r="R118" s="6" t="s">
        <v>403</v>
      </c>
      <c r="S118" s="79" t="s">
        <v>147</v>
      </c>
      <c r="T118" s="51" t="s">
        <v>53</v>
      </c>
      <c r="U118" s="6"/>
      <c r="V118" s="6"/>
      <c r="W118" s="51" t="s">
        <v>53</v>
      </c>
      <c r="X118" s="51" t="s">
        <v>53</v>
      </c>
      <c r="Y118" s="19"/>
      <c r="Z118" s="19"/>
      <c r="AA118" s="19"/>
      <c r="AB118" s="19"/>
      <c r="AC118" s="19"/>
      <c r="AD118" s="6"/>
      <c r="AE118" s="6"/>
      <c r="AF118" s="6"/>
      <c r="AG118" s="6"/>
      <c r="AH118" s="6"/>
      <c r="AI118" s="6"/>
      <c r="AJ118" s="6"/>
      <c r="AK118" s="19"/>
      <c r="AL118" s="19"/>
      <c r="AM118" s="19"/>
      <c r="AN118" s="19"/>
      <c r="AO118" s="51" t="s">
        <v>53</v>
      </c>
      <c r="AP118" s="18"/>
      <c r="AQ118" s="18" t="s">
        <v>419</v>
      </c>
      <c r="AR118" s="18" t="s">
        <v>299</v>
      </c>
    </row>
    <row r="119" spans="1:44" s="4" customFormat="1" ht="183.45" customHeight="1" x14ac:dyDescent="0.25">
      <c r="A119" s="65"/>
      <c r="B119" s="14">
        <v>117</v>
      </c>
      <c r="C119" s="13" t="s">
        <v>40</v>
      </c>
      <c r="D119" s="23" t="s">
        <v>284</v>
      </c>
      <c r="E119" s="11" t="s">
        <v>285</v>
      </c>
      <c r="F119" s="10" t="s">
        <v>325</v>
      </c>
      <c r="G119" s="20" t="s">
        <v>326</v>
      </c>
      <c r="H119" s="10" t="s">
        <v>57</v>
      </c>
      <c r="I119" s="10" t="s">
        <v>72</v>
      </c>
      <c r="J119" s="10" t="s">
        <v>407</v>
      </c>
      <c r="K119" s="10" t="s">
        <v>47</v>
      </c>
      <c r="L119" s="10" t="s">
        <v>48</v>
      </c>
      <c r="M119" s="9" t="s">
        <v>113</v>
      </c>
      <c r="N119" s="19">
        <v>0</v>
      </c>
      <c r="O119" s="6">
        <v>500000</v>
      </c>
      <c r="P119" s="6">
        <f t="shared" si="5"/>
        <v>250000</v>
      </c>
      <c r="Q119" s="6">
        <f t="shared" si="6"/>
        <v>250000</v>
      </c>
      <c r="R119" s="6" t="s">
        <v>403</v>
      </c>
      <c r="S119" s="79" t="s">
        <v>147</v>
      </c>
      <c r="T119" s="51" t="s">
        <v>53</v>
      </c>
      <c r="U119" s="6"/>
      <c r="V119" s="6"/>
      <c r="W119" s="51" t="s">
        <v>53</v>
      </c>
      <c r="X119" s="51" t="s">
        <v>53</v>
      </c>
      <c r="Y119" s="19"/>
      <c r="Z119" s="19"/>
      <c r="AA119" s="19"/>
      <c r="AB119" s="19"/>
      <c r="AC119" s="19"/>
      <c r="AD119" s="6"/>
      <c r="AE119" s="6"/>
      <c r="AF119" s="6"/>
      <c r="AG119" s="6"/>
      <c r="AH119" s="6"/>
      <c r="AI119" s="6"/>
      <c r="AJ119" s="6"/>
      <c r="AK119" s="19"/>
      <c r="AL119" s="19"/>
      <c r="AM119" s="19"/>
      <c r="AN119" s="19"/>
      <c r="AO119" s="51" t="s">
        <v>53</v>
      </c>
      <c r="AP119" s="18"/>
      <c r="AQ119" s="18" t="s">
        <v>419</v>
      </c>
      <c r="AR119" s="18" t="s">
        <v>299</v>
      </c>
    </row>
    <row r="120" spans="1:44" s="4" customFormat="1" ht="134.55000000000001" customHeight="1" x14ac:dyDescent="0.25">
      <c r="A120" s="65"/>
      <c r="B120" s="14">
        <v>118</v>
      </c>
      <c r="C120" s="13" t="s">
        <v>40</v>
      </c>
      <c r="D120" s="23" t="s">
        <v>284</v>
      </c>
      <c r="E120" s="11" t="s">
        <v>285</v>
      </c>
      <c r="F120" s="10" t="s">
        <v>327</v>
      </c>
      <c r="G120" s="20" t="s">
        <v>328</v>
      </c>
      <c r="H120" s="10" t="s">
        <v>57</v>
      </c>
      <c r="I120" s="10" t="s">
        <v>72</v>
      </c>
      <c r="J120" s="10" t="s">
        <v>407</v>
      </c>
      <c r="K120" s="10" t="s">
        <v>47</v>
      </c>
      <c r="L120" s="10" t="s">
        <v>48</v>
      </c>
      <c r="M120" s="9" t="s">
        <v>113</v>
      </c>
      <c r="N120" s="19">
        <v>0</v>
      </c>
      <c r="O120" s="6">
        <v>500000</v>
      </c>
      <c r="P120" s="6">
        <f t="shared" si="5"/>
        <v>250000</v>
      </c>
      <c r="Q120" s="6">
        <f t="shared" si="6"/>
        <v>250000</v>
      </c>
      <c r="R120" s="6" t="s">
        <v>403</v>
      </c>
      <c r="S120" s="79" t="s">
        <v>147</v>
      </c>
      <c r="T120" s="51" t="s">
        <v>53</v>
      </c>
      <c r="U120" s="6"/>
      <c r="V120" s="6"/>
      <c r="W120" s="51" t="s">
        <v>53</v>
      </c>
      <c r="X120" s="51" t="s">
        <v>53</v>
      </c>
      <c r="Y120" s="19"/>
      <c r="Z120" s="19"/>
      <c r="AA120" s="19"/>
      <c r="AB120" s="19"/>
      <c r="AC120" s="19"/>
      <c r="AD120" s="6"/>
      <c r="AE120" s="6"/>
      <c r="AF120" s="6"/>
      <c r="AG120" s="6"/>
      <c r="AH120" s="6"/>
      <c r="AI120" s="6"/>
      <c r="AJ120" s="6"/>
      <c r="AK120" s="19"/>
      <c r="AL120" s="19"/>
      <c r="AM120" s="19"/>
      <c r="AN120" s="19"/>
      <c r="AO120" s="51" t="s">
        <v>53</v>
      </c>
      <c r="AP120" s="18"/>
      <c r="AQ120" s="18" t="s">
        <v>419</v>
      </c>
      <c r="AR120" s="18" t="s">
        <v>299</v>
      </c>
    </row>
    <row r="121" spans="1:44" s="4" customFormat="1" ht="142.94999999999999" customHeight="1" x14ac:dyDescent="0.25">
      <c r="A121" s="65"/>
      <c r="B121" s="14">
        <v>119</v>
      </c>
      <c r="C121" s="13" t="s">
        <v>40</v>
      </c>
      <c r="D121" s="23" t="s">
        <v>284</v>
      </c>
      <c r="E121" s="11" t="s">
        <v>285</v>
      </c>
      <c r="F121" s="10" t="s">
        <v>329</v>
      </c>
      <c r="G121" s="20" t="s">
        <v>330</v>
      </c>
      <c r="H121" s="10" t="s">
        <v>57</v>
      </c>
      <c r="I121" s="10" t="s">
        <v>72</v>
      </c>
      <c r="J121" s="10" t="s">
        <v>407</v>
      </c>
      <c r="K121" s="10" t="s">
        <v>47</v>
      </c>
      <c r="L121" s="10" t="s">
        <v>48</v>
      </c>
      <c r="M121" s="9" t="s">
        <v>113</v>
      </c>
      <c r="N121" s="19">
        <v>500000</v>
      </c>
      <c r="O121" s="6">
        <v>1000000</v>
      </c>
      <c r="P121" s="6">
        <f t="shared" si="5"/>
        <v>750000</v>
      </c>
      <c r="Q121" s="6">
        <f t="shared" si="6"/>
        <v>750000</v>
      </c>
      <c r="R121" s="6" t="s">
        <v>401</v>
      </c>
      <c r="S121" s="79" t="s">
        <v>52</v>
      </c>
      <c r="T121" s="51" t="s">
        <v>53</v>
      </c>
      <c r="U121" s="6"/>
      <c r="V121" s="6"/>
      <c r="W121" s="51" t="s">
        <v>53</v>
      </c>
      <c r="X121" s="51" t="s">
        <v>53</v>
      </c>
      <c r="Y121" s="19"/>
      <c r="Z121" s="19"/>
      <c r="AA121" s="19"/>
      <c r="AB121" s="19"/>
      <c r="AC121" s="19"/>
      <c r="AD121" s="6"/>
      <c r="AE121" s="6"/>
      <c r="AF121" s="6"/>
      <c r="AG121" s="6"/>
      <c r="AH121" s="6"/>
      <c r="AI121" s="6"/>
      <c r="AJ121" s="6"/>
      <c r="AK121" s="19"/>
      <c r="AL121" s="19"/>
      <c r="AM121" s="19"/>
      <c r="AN121" s="19"/>
      <c r="AO121" s="51" t="s">
        <v>53</v>
      </c>
      <c r="AP121" s="18"/>
      <c r="AQ121" s="18" t="s">
        <v>419</v>
      </c>
      <c r="AR121" s="18" t="s">
        <v>299</v>
      </c>
    </row>
    <row r="122" spans="1:44" s="4" customFormat="1" ht="78" customHeight="1" x14ac:dyDescent="0.25">
      <c r="A122" s="65"/>
      <c r="B122" s="14">
        <v>120</v>
      </c>
      <c r="C122" s="13" t="s">
        <v>40</v>
      </c>
      <c r="D122" s="23" t="s">
        <v>284</v>
      </c>
      <c r="E122" s="11" t="s">
        <v>285</v>
      </c>
      <c r="F122" s="10" t="s">
        <v>331</v>
      </c>
      <c r="G122" s="20" t="s">
        <v>332</v>
      </c>
      <c r="H122" s="10" t="s">
        <v>57</v>
      </c>
      <c r="I122" s="10" t="s">
        <v>72</v>
      </c>
      <c r="J122" s="10" t="s">
        <v>407</v>
      </c>
      <c r="K122" s="10" t="s">
        <v>47</v>
      </c>
      <c r="L122" s="10" t="s">
        <v>333</v>
      </c>
      <c r="M122" s="9" t="s">
        <v>113</v>
      </c>
      <c r="N122" s="19">
        <v>0</v>
      </c>
      <c r="O122" s="6">
        <v>500000</v>
      </c>
      <c r="P122" s="6">
        <f t="shared" si="5"/>
        <v>250000</v>
      </c>
      <c r="Q122" s="6">
        <f t="shared" si="6"/>
        <v>250000</v>
      </c>
      <c r="R122" s="6" t="s">
        <v>554</v>
      </c>
      <c r="S122" s="79" t="s">
        <v>52</v>
      </c>
      <c r="T122" s="51" t="s">
        <v>53</v>
      </c>
      <c r="U122" s="6"/>
      <c r="V122" s="6"/>
      <c r="W122" s="51" t="s">
        <v>53</v>
      </c>
      <c r="X122" s="51" t="s">
        <v>53</v>
      </c>
      <c r="Y122" s="19"/>
      <c r="Z122" s="19"/>
      <c r="AA122" s="19"/>
      <c r="AB122" s="19"/>
      <c r="AC122" s="19"/>
      <c r="AD122" s="6"/>
      <c r="AE122" s="6"/>
      <c r="AF122" s="6"/>
      <c r="AG122" s="6"/>
      <c r="AH122" s="6"/>
      <c r="AI122" s="6"/>
      <c r="AJ122" s="6"/>
      <c r="AK122" s="19"/>
      <c r="AL122" s="19"/>
      <c r="AM122" s="19"/>
      <c r="AN122" s="19"/>
      <c r="AO122" s="51" t="s">
        <v>53</v>
      </c>
      <c r="AP122" s="18"/>
      <c r="AQ122" s="18" t="s">
        <v>419</v>
      </c>
      <c r="AR122" s="18" t="s">
        <v>299</v>
      </c>
    </row>
    <row r="123" spans="1:44" s="4" customFormat="1" ht="78" customHeight="1" x14ac:dyDescent="0.25">
      <c r="A123" s="65"/>
      <c r="B123" s="14">
        <v>121</v>
      </c>
      <c r="C123" s="13" t="s">
        <v>40</v>
      </c>
      <c r="D123" s="23" t="s">
        <v>284</v>
      </c>
      <c r="E123" s="11" t="s">
        <v>334</v>
      </c>
      <c r="F123" s="10" t="s">
        <v>335</v>
      </c>
      <c r="G123" s="20" t="s">
        <v>336</v>
      </c>
      <c r="H123" s="10" t="s">
        <v>57</v>
      </c>
      <c r="I123" s="10" t="s">
        <v>72</v>
      </c>
      <c r="J123" s="10" t="s">
        <v>407</v>
      </c>
      <c r="K123" s="10" t="s">
        <v>47</v>
      </c>
      <c r="L123" s="10" t="s">
        <v>333</v>
      </c>
      <c r="M123" s="9" t="s">
        <v>113</v>
      </c>
      <c r="N123" s="19">
        <v>500000</v>
      </c>
      <c r="O123" s="6">
        <v>1000000</v>
      </c>
      <c r="P123" s="6">
        <f t="shared" si="5"/>
        <v>750000</v>
      </c>
      <c r="Q123" s="6">
        <f t="shared" si="6"/>
        <v>750000</v>
      </c>
      <c r="R123" s="6" t="s">
        <v>554</v>
      </c>
      <c r="S123" s="79" t="s">
        <v>147</v>
      </c>
      <c r="T123" s="51" t="s">
        <v>53</v>
      </c>
      <c r="U123" s="6"/>
      <c r="V123" s="6"/>
      <c r="W123" s="51" t="s">
        <v>53</v>
      </c>
      <c r="X123" s="51" t="s">
        <v>53</v>
      </c>
      <c r="Y123" s="19"/>
      <c r="Z123" s="19"/>
      <c r="AA123" s="19"/>
      <c r="AB123" s="19"/>
      <c r="AC123" s="19"/>
      <c r="AD123" s="6"/>
      <c r="AE123" s="6"/>
      <c r="AF123" s="6"/>
      <c r="AG123" s="6"/>
      <c r="AH123" s="6"/>
      <c r="AI123" s="6"/>
      <c r="AJ123" s="6"/>
      <c r="AK123" s="19"/>
      <c r="AL123" s="19"/>
      <c r="AM123" s="19"/>
      <c r="AN123" s="19"/>
      <c r="AO123" s="51" t="s">
        <v>53</v>
      </c>
      <c r="AP123" s="18"/>
      <c r="AQ123" s="18" t="s">
        <v>419</v>
      </c>
      <c r="AR123" s="18" t="s">
        <v>299</v>
      </c>
    </row>
    <row r="124" spans="1:44" s="4" customFormat="1" ht="142.05000000000001" customHeight="1" x14ac:dyDescent="0.25">
      <c r="A124" s="65"/>
      <c r="B124" s="14">
        <v>122</v>
      </c>
      <c r="C124" s="13" t="s">
        <v>40</v>
      </c>
      <c r="D124" s="23" t="s">
        <v>284</v>
      </c>
      <c r="E124" s="11" t="s">
        <v>285</v>
      </c>
      <c r="F124" s="10" t="s">
        <v>337</v>
      </c>
      <c r="G124" s="20" t="s">
        <v>338</v>
      </c>
      <c r="H124" s="10" t="s">
        <v>57</v>
      </c>
      <c r="I124" s="10" t="s">
        <v>72</v>
      </c>
      <c r="J124" s="10" t="s">
        <v>407</v>
      </c>
      <c r="K124" s="10" t="s">
        <v>47</v>
      </c>
      <c r="L124" s="10" t="s">
        <v>333</v>
      </c>
      <c r="M124" s="9" t="s">
        <v>113</v>
      </c>
      <c r="N124" s="19">
        <v>500000</v>
      </c>
      <c r="O124" s="6">
        <v>1000000</v>
      </c>
      <c r="P124" s="6">
        <f t="shared" si="5"/>
        <v>750000</v>
      </c>
      <c r="Q124" s="6">
        <f t="shared" si="6"/>
        <v>750000</v>
      </c>
      <c r="R124" s="6" t="s">
        <v>557</v>
      </c>
      <c r="S124" s="79" t="s">
        <v>52</v>
      </c>
      <c r="T124" s="51" t="s">
        <v>53</v>
      </c>
      <c r="U124" s="6"/>
      <c r="V124" s="6"/>
      <c r="W124" s="51" t="s">
        <v>53</v>
      </c>
      <c r="X124" s="51" t="s">
        <v>53</v>
      </c>
      <c r="Y124" s="19"/>
      <c r="Z124" s="19"/>
      <c r="AA124" s="19"/>
      <c r="AB124" s="19"/>
      <c r="AC124" s="19"/>
      <c r="AD124" s="6"/>
      <c r="AE124" s="6"/>
      <c r="AF124" s="6"/>
      <c r="AG124" s="6"/>
      <c r="AH124" s="6"/>
      <c r="AI124" s="6"/>
      <c r="AJ124" s="6"/>
      <c r="AK124" s="19"/>
      <c r="AL124" s="19"/>
      <c r="AM124" s="19"/>
      <c r="AN124" s="19"/>
      <c r="AO124" s="51" t="s">
        <v>53</v>
      </c>
      <c r="AP124" s="18"/>
      <c r="AQ124" s="18" t="s">
        <v>419</v>
      </c>
      <c r="AR124" s="18" t="s">
        <v>299</v>
      </c>
    </row>
    <row r="125" spans="1:44" s="4" customFormat="1" ht="87" x14ac:dyDescent="0.25">
      <c r="A125" s="65"/>
      <c r="B125" s="14">
        <v>123</v>
      </c>
      <c r="C125" s="13" t="s">
        <v>40</v>
      </c>
      <c r="D125" s="23" t="s">
        <v>284</v>
      </c>
      <c r="E125" s="11" t="s">
        <v>305</v>
      </c>
      <c r="F125" s="10" t="s">
        <v>339</v>
      </c>
      <c r="G125" s="20" t="s">
        <v>340</v>
      </c>
      <c r="H125" s="10" t="s">
        <v>57</v>
      </c>
      <c r="I125" s="10" t="s">
        <v>72</v>
      </c>
      <c r="J125" s="10" t="s">
        <v>407</v>
      </c>
      <c r="K125" s="10" t="s">
        <v>47</v>
      </c>
      <c r="L125" s="10" t="s">
        <v>48</v>
      </c>
      <c r="M125" s="9" t="s">
        <v>113</v>
      </c>
      <c r="N125" s="19">
        <v>500000</v>
      </c>
      <c r="O125" s="6">
        <v>1000000</v>
      </c>
      <c r="P125" s="6">
        <f t="shared" si="5"/>
        <v>750000</v>
      </c>
      <c r="Q125" s="6">
        <f t="shared" si="6"/>
        <v>750000</v>
      </c>
      <c r="R125" s="6" t="s">
        <v>556</v>
      </c>
      <c r="S125" s="79" t="s">
        <v>147</v>
      </c>
      <c r="T125" s="51" t="s">
        <v>53</v>
      </c>
      <c r="U125" s="6"/>
      <c r="V125" s="6"/>
      <c r="W125" s="51" t="s">
        <v>53</v>
      </c>
      <c r="X125" s="51" t="s">
        <v>53</v>
      </c>
      <c r="Y125" s="51"/>
      <c r="Z125" s="19"/>
      <c r="AA125" s="19"/>
      <c r="AB125" s="19"/>
      <c r="AC125" s="19"/>
      <c r="AD125" s="6"/>
      <c r="AE125" s="6"/>
      <c r="AF125" s="6"/>
      <c r="AG125" s="6"/>
      <c r="AH125" s="6"/>
      <c r="AI125" s="6"/>
      <c r="AJ125" s="51" t="s">
        <v>53</v>
      </c>
      <c r="AK125" s="19"/>
      <c r="AL125" s="19"/>
      <c r="AM125" s="19"/>
      <c r="AN125" s="19"/>
      <c r="AO125" s="51" t="s">
        <v>53</v>
      </c>
      <c r="AP125" s="18"/>
      <c r="AQ125" s="18" t="s">
        <v>419</v>
      </c>
      <c r="AR125" s="18" t="s">
        <v>299</v>
      </c>
    </row>
    <row r="126" spans="1:44" s="4" customFormat="1" ht="139.19999999999999" x14ac:dyDescent="0.25">
      <c r="A126" s="65"/>
      <c r="B126" s="14">
        <v>124</v>
      </c>
      <c r="C126" s="13" t="s">
        <v>40</v>
      </c>
      <c r="D126" s="12" t="s">
        <v>284</v>
      </c>
      <c r="E126" s="11" t="s">
        <v>285</v>
      </c>
      <c r="F126" s="21" t="s">
        <v>342</v>
      </c>
      <c r="G126" s="21" t="s">
        <v>343</v>
      </c>
      <c r="H126" s="10" t="s">
        <v>96</v>
      </c>
      <c r="I126" s="10" t="s">
        <v>341</v>
      </c>
      <c r="J126" s="21" t="s">
        <v>407</v>
      </c>
      <c r="K126" s="10" t="s">
        <v>47</v>
      </c>
      <c r="L126" s="10" t="s">
        <v>48</v>
      </c>
      <c r="M126" s="9" t="s">
        <v>318</v>
      </c>
      <c r="N126" s="6">
        <v>2500000</v>
      </c>
      <c r="O126" s="6">
        <v>5000000</v>
      </c>
      <c r="P126" s="6">
        <v>3750000</v>
      </c>
      <c r="Q126" s="6">
        <v>3750000</v>
      </c>
      <c r="R126" s="6" t="s">
        <v>401</v>
      </c>
      <c r="S126" s="79" t="s">
        <v>147</v>
      </c>
      <c r="T126" s="6"/>
      <c r="U126" s="6"/>
      <c r="V126" s="51"/>
      <c r="W126" s="51"/>
      <c r="X126" s="51"/>
      <c r="Y126" s="51"/>
      <c r="Z126" s="51"/>
      <c r="AA126" s="51"/>
      <c r="AB126" s="51"/>
      <c r="AC126" s="51"/>
      <c r="AD126" s="51"/>
      <c r="AE126" s="51"/>
      <c r="AF126" s="51"/>
      <c r="AG126" s="51"/>
      <c r="AH126" s="51"/>
      <c r="AI126" s="51"/>
      <c r="AJ126" s="51"/>
      <c r="AK126" s="51" t="s">
        <v>53</v>
      </c>
      <c r="AL126" s="51"/>
      <c r="AM126" s="51"/>
      <c r="AN126" s="51"/>
      <c r="AO126" s="51" t="s">
        <v>53</v>
      </c>
      <c r="AP126" s="18"/>
      <c r="AQ126" s="18" t="s">
        <v>419</v>
      </c>
      <c r="AR126" s="18" t="s">
        <v>299</v>
      </c>
    </row>
    <row r="127" spans="1:44" s="4" customFormat="1" ht="303.45" customHeight="1" x14ac:dyDescent="0.25">
      <c r="A127" s="65"/>
      <c r="B127" s="14">
        <v>125</v>
      </c>
      <c r="C127" s="13" t="s">
        <v>40</v>
      </c>
      <c r="D127" s="23" t="s">
        <v>284</v>
      </c>
      <c r="E127" s="11" t="s">
        <v>285</v>
      </c>
      <c r="F127" s="10" t="s">
        <v>344</v>
      </c>
      <c r="G127" s="20" t="s">
        <v>642</v>
      </c>
      <c r="H127" s="10" t="s">
        <v>96</v>
      </c>
      <c r="I127" s="10" t="s">
        <v>72</v>
      </c>
      <c r="J127" s="10" t="s">
        <v>408</v>
      </c>
      <c r="K127" s="10" t="s">
        <v>86</v>
      </c>
      <c r="L127" s="10" t="s">
        <v>181</v>
      </c>
      <c r="M127" s="9" t="s">
        <v>159</v>
      </c>
      <c r="N127" s="8" t="s">
        <v>47</v>
      </c>
      <c r="O127" s="6" t="s">
        <v>47</v>
      </c>
      <c r="P127" s="6" t="s">
        <v>626</v>
      </c>
      <c r="Q127" s="6" t="str">
        <f t="shared" ref="Q127:Q145" si="7">P127</f>
        <v>N/A*</v>
      </c>
      <c r="R127" s="6" t="s">
        <v>51</v>
      </c>
      <c r="S127" s="79" t="s">
        <v>52</v>
      </c>
      <c r="T127" s="6"/>
      <c r="U127" s="6"/>
      <c r="V127" s="6"/>
      <c r="W127" s="51" t="s">
        <v>53</v>
      </c>
      <c r="X127" s="19"/>
      <c r="Y127" s="19"/>
      <c r="Z127" s="19"/>
      <c r="AA127" s="19"/>
      <c r="AB127" s="19"/>
      <c r="AC127" s="19"/>
      <c r="AD127" s="6"/>
      <c r="AE127" s="6"/>
      <c r="AF127" s="6"/>
      <c r="AG127" s="6"/>
      <c r="AH127" s="6"/>
      <c r="AI127" s="6"/>
      <c r="AJ127" s="51" t="s">
        <v>53</v>
      </c>
      <c r="AK127" s="19"/>
      <c r="AL127" s="19"/>
      <c r="AM127" s="19"/>
      <c r="AN127" s="19"/>
      <c r="AO127" s="51" t="s">
        <v>53</v>
      </c>
      <c r="AP127" s="18"/>
      <c r="AQ127" s="18" t="s">
        <v>627</v>
      </c>
      <c r="AR127" s="18" t="s">
        <v>288</v>
      </c>
    </row>
    <row r="128" spans="1:44" s="4" customFormat="1" ht="346.05" customHeight="1" x14ac:dyDescent="0.25">
      <c r="A128" s="65"/>
      <c r="B128" s="14">
        <v>126</v>
      </c>
      <c r="C128" s="13" t="s">
        <v>40</v>
      </c>
      <c r="D128" s="12" t="s">
        <v>284</v>
      </c>
      <c r="E128" s="11" t="s">
        <v>285</v>
      </c>
      <c r="F128" s="10" t="s">
        <v>345</v>
      </c>
      <c r="G128" s="20" t="s">
        <v>643</v>
      </c>
      <c r="H128" s="10" t="s">
        <v>76</v>
      </c>
      <c r="I128" s="10" t="s">
        <v>77</v>
      </c>
      <c r="J128" s="10" t="s">
        <v>408</v>
      </c>
      <c r="K128" s="10" t="s">
        <v>78</v>
      </c>
      <c r="L128" s="10" t="s">
        <v>181</v>
      </c>
      <c r="M128" s="9" t="s">
        <v>141</v>
      </c>
      <c r="N128" s="8" t="s">
        <v>47</v>
      </c>
      <c r="O128" s="6" t="s">
        <v>47</v>
      </c>
      <c r="P128" s="6" t="s">
        <v>626</v>
      </c>
      <c r="Q128" s="6" t="str">
        <f t="shared" si="7"/>
        <v>N/A*</v>
      </c>
      <c r="R128" s="6" t="s">
        <v>403</v>
      </c>
      <c r="S128" s="79" t="s">
        <v>52</v>
      </c>
      <c r="T128" s="6"/>
      <c r="U128" s="51" t="s">
        <v>53</v>
      </c>
      <c r="V128" s="6"/>
      <c r="W128" s="6"/>
      <c r="X128" s="6"/>
      <c r="Y128" s="6"/>
      <c r="Z128" s="6"/>
      <c r="AA128" s="6"/>
      <c r="AB128" s="6"/>
      <c r="AC128" s="6"/>
      <c r="AD128" s="6"/>
      <c r="AE128" s="6"/>
      <c r="AF128" s="6"/>
      <c r="AG128" s="51" t="s">
        <v>53</v>
      </c>
      <c r="AH128" s="6"/>
      <c r="AI128" s="6"/>
      <c r="AJ128" s="6"/>
      <c r="AK128" s="6"/>
      <c r="AL128" s="6"/>
      <c r="AM128" s="6"/>
      <c r="AN128" s="6"/>
      <c r="AO128" s="6"/>
      <c r="AP128" s="18"/>
      <c r="AQ128" s="18" t="s">
        <v>627</v>
      </c>
      <c r="AR128" s="18" t="s">
        <v>288</v>
      </c>
    </row>
    <row r="129" spans="1:44" s="4" customFormat="1" ht="243" customHeight="1" x14ac:dyDescent="0.25">
      <c r="A129" s="65"/>
      <c r="B129" s="14">
        <v>127</v>
      </c>
      <c r="C129" s="13" t="s">
        <v>40</v>
      </c>
      <c r="D129" s="12" t="s">
        <v>284</v>
      </c>
      <c r="E129" s="11" t="s">
        <v>285</v>
      </c>
      <c r="F129" s="10" t="s">
        <v>346</v>
      </c>
      <c r="G129" s="20" t="s">
        <v>644</v>
      </c>
      <c r="H129" s="10" t="s">
        <v>93</v>
      </c>
      <c r="I129" s="10" t="s">
        <v>93</v>
      </c>
      <c r="J129" s="10" t="s">
        <v>408</v>
      </c>
      <c r="K129" s="10" t="s">
        <v>94</v>
      </c>
      <c r="L129" s="10" t="s">
        <v>181</v>
      </c>
      <c r="M129" s="9" t="s">
        <v>163</v>
      </c>
      <c r="N129" s="8" t="s">
        <v>47</v>
      </c>
      <c r="O129" s="6" t="s">
        <v>47</v>
      </c>
      <c r="P129" s="6" t="s">
        <v>626</v>
      </c>
      <c r="Q129" s="6" t="str">
        <f t="shared" si="7"/>
        <v>N/A*</v>
      </c>
      <c r="R129" s="6" t="s">
        <v>553</v>
      </c>
      <c r="S129" s="79" t="s">
        <v>52</v>
      </c>
      <c r="T129" s="6"/>
      <c r="U129" s="6"/>
      <c r="V129" s="6"/>
      <c r="W129" s="6"/>
      <c r="X129" s="6"/>
      <c r="Y129" s="51" t="s">
        <v>53</v>
      </c>
      <c r="Z129" s="6"/>
      <c r="AA129" s="6"/>
      <c r="AB129" s="6"/>
      <c r="AC129" s="6"/>
      <c r="AD129" s="6"/>
      <c r="AE129" s="6"/>
      <c r="AF129" s="6"/>
      <c r="AG129" s="6"/>
      <c r="AH129" s="6"/>
      <c r="AI129" s="6"/>
      <c r="AJ129" s="6"/>
      <c r="AK129" s="51" t="s">
        <v>53</v>
      </c>
      <c r="AL129" s="6"/>
      <c r="AM129" s="6"/>
      <c r="AN129" s="6"/>
      <c r="AO129" s="6"/>
      <c r="AP129" s="18"/>
      <c r="AQ129" s="18" t="s">
        <v>627</v>
      </c>
      <c r="AR129" s="18" t="s">
        <v>347</v>
      </c>
    </row>
    <row r="130" spans="1:44" s="4" customFormat="1" ht="94.05" customHeight="1" x14ac:dyDescent="0.25">
      <c r="A130" s="65"/>
      <c r="B130" s="14">
        <v>128</v>
      </c>
      <c r="C130" s="13" t="s">
        <v>40</v>
      </c>
      <c r="D130" s="12" t="s">
        <v>284</v>
      </c>
      <c r="E130" s="11" t="s">
        <v>285</v>
      </c>
      <c r="F130" s="10" t="s">
        <v>348</v>
      </c>
      <c r="G130" s="20" t="s">
        <v>349</v>
      </c>
      <c r="H130" s="10" t="s">
        <v>76</v>
      </c>
      <c r="I130" s="10" t="s">
        <v>77</v>
      </c>
      <c r="J130" s="10" t="s">
        <v>407</v>
      </c>
      <c r="K130" s="10" t="s">
        <v>47</v>
      </c>
      <c r="L130" s="10" t="s">
        <v>333</v>
      </c>
      <c r="M130" s="9" t="s">
        <v>113</v>
      </c>
      <c r="N130" s="6">
        <v>0</v>
      </c>
      <c r="O130" s="6">
        <v>500000</v>
      </c>
      <c r="P130" s="6">
        <f>(N130 + O130) / 2</f>
        <v>250000</v>
      </c>
      <c r="Q130" s="6">
        <f t="shared" si="7"/>
        <v>250000</v>
      </c>
      <c r="R130" s="6" t="s">
        <v>557</v>
      </c>
      <c r="S130" s="79" t="s">
        <v>147</v>
      </c>
      <c r="T130" s="6"/>
      <c r="U130" s="51" t="s">
        <v>53</v>
      </c>
      <c r="V130" s="6"/>
      <c r="W130" s="6"/>
      <c r="X130" s="6"/>
      <c r="Y130" s="6"/>
      <c r="Z130" s="51" t="s">
        <v>53</v>
      </c>
      <c r="AA130" s="6"/>
      <c r="AB130" s="6"/>
      <c r="AC130" s="6"/>
      <c r="AD130" s="6"/>
      <c r="AE130" s="6"/>
      <c r="AF130" s="6"/>
      <c r="AG130" s="51" t="s">
        <v>53</v>
      </c>
      <c r="AH130" s="6"/>
      <c r="AI130" s="6"/>
      <c r="AJ130" s="6"/>
      <c r="AK130" s="6"/>
      <c r="AL130" s="6"/>
      <c r="AM130" s="6"/>
      <c r="AN130" s="6"/>
      <c r="AO130" s="6"/>
      <c r="AP130" s="18"/>
      <c r="AQ130" s="18" t="s">
        <v>419</v>
      </c>
      <c r="AR130" s="18" t="s">
        <v>296</v>
      </c>
    </row>
    <row r="131" spans="1:44" s="4" customFormat="1" ht="78" customHeight="1" x14ac:dyDescent="0.25">
      <c r="A131" s="65"/>
      <c r="B131" s="14">
        <v>129</v>
      </c>
      <c r="C131" s="13" t="s">
        <v>40</v>
      </c>
      <c r="D131" s="12" t="s">
        <v>284</v>
      </c>
      <c r="E131" s="11" t="s">
        <v>285</v>
      </c>
      <c r="F131" s="10" t="s">
        <v>350</v>
      </c>
      <c r="G131" s="20" t="s">
        <v>351</v>
      </c>
      <c r="H131" s="10" t="s">
        <v>57</v>
      </c>
      <c r="I131" s="10" t="s">
        <v>72</v>
      </c>
      <c r="J131" s="10" t="s">
        <v>407</v>
      </c>
      <c r="K131" s="10" t="s">
        <v>47</v>
      </c>
      <c r="L131" s="10" t="s">
        <v>333</v>
      </c>
      <c r="M131" s="9" t="s">
        <v>116</v>
      </c>
      <c r="N131" s="8" t="s">
        <v>47</v>
      </c>
      <c r="O131" s="6" t="s">
        <v>47</v>
      </c>
      <c r="P131" s="6">
        <v>5030350</v>
      </c>
      <c r="Q131" s="6">
        <f t="shared" si="7"/>
        <v>5030350</v>
      </c>
      <c r="R131" s="6" t="s">
        <v>399</v>
      </c>
      <c r="S131" s="79" t="s">
        <v>52</v>
      </c>
      <c r="T131" s="51" t="s">
        <v>53</v>
      </c>
      <c r="U131" s="6"/>
      <c r="V131" s="6"/>
      <c r="W131" s="51" t="s">
        <v>53</v>
      </c>
      <c r="X131" s="51" t="s">
        <v>53</v>
      </c>
      <c r="Y131" s="19"/>
      <c r="Z131" s="19"/>
      <c r="AA131" s="19"/>
      <c r="AB131" s="19"/>
      <c r="AC131" s="19"/>
      <c r="AD131" s="6"/>
      <c r="AE131" s="6"/>
      <c r="AF131" s="6"/>
      <c r="AG131" s="6"/>
      <c r="AH131" s="6"/>
      <c r="AI131" s="6"/>
      <c r="AJ131" s="6"/>
      <c r="AK131" s="19"/>
      <c r="AL131" s="19"/>
      <c r="AM131" s="19"/>
      <c r="AN131" s="19"/>
      <c r="AO131" s="51" t="s">
        <v>53</v>
      </c>
      <c r="AP131" s="18"/>
      <c r="AQ131" s="18" t="s">
        <v>419</v>
      </c>
      <c r="AR131" s="18" t="s">
        <v>352</v>
      </c>
    </row>
    <row r="132" spans="1:44" s="4" customFormat="1" ht="78" customHeight="1" x14ac:dyDescent="0.25">
      <c r="A132" s="65"/>
      <c r="B132" s="14">
        <v>130</v>
      </c>
      <c r="C132" s="13" t="s">
        <v>40</v>
      </c>
      <c r="D132" s="12" t="s">
        <v>284</v>
      </c>
      <c r="E132" s="11" t="s">
        <v>285</v>
      </c>
      <c r="F132" s="10" t="s">
        <v>353</v>
      </c>
      <c r="G132" s="20" t="s">
        <v>592</v>
      </c>
      <c r="H132" s="10" t="s">
        <v>57</v>
      </c>
      <c r="I132" s="10" t="s">
        <v>72</v>
      </c>
      <c r="J132" s="10" t="s">
        <v>407</v>
      </c>
      <c r="K132" s="10" t="s">
        <v>47</v>
      </c>
      <c r="L132" s="10" t="s">
        <v>333</v>
      </c>
      <c r="M132" s="9" t="s">
        <v>116</v>
      </c>
      <c r="N132" s="8" t="s">
        <v>47</v>
      </c>
      <c r="O132" s="6" t="s">
        <v>47</v>
      </c>
      <c r="P132" s="6" t="s">
        <v>50</v>
      </c>
      <c r="Q132" s="6" t="str">
        <f t="shared" si="7"/>
        <v>TBC</v>
      </c>
      <c r="R132" s="6" t="s">
        <v>557</v>
      </c>
      <c r="S132" s="79" t="s">
        <v>52</v>
      </c>
      <c r="T132" s="51" t="s">
        <v>53</v>
      </c>
      <c r="U132" s="6"/>
      <c r="V132" s="6"/>
      <c r="W132" s="51" t="s">
        <v>53</v>
      </c>
      <c r="X132" s="51" t="s">
        <v>53</v>
      </c>
      <c r="Y132" s="19"/>
      <c r="Z132" s="19"/>
      <c r="AA132" s="19"/>
      <c r="AB132" s="19"/>
      <c r="AC132" s="19"/>
      <c r="AD132" s="6"/>
      <c r="AE132" s="6"/>
      <c r="AF132" s="6"/>
      <c r="AG132" s="6"/>
      <c r="AH132" s="6"/>
      <c r="AI132" s="6"/>
      <c r="AJ132" s="6"/>
      <c r="AK132" s="19"/>
      <c r="AL132" s="19"/>
      <c r="AM132" s="19"/>
      <c r="AN132" s="19"/>
      <c r="AO132" s="51" t="s">
        <v>53</v>
      </c>
      <c r="AP132" s="18"/>
      <c r="AQ132" s="18"/>
      <c r="AR132" s="18" t="s">
        <v>299</v>
      </c>
    </row>
    <row r="133" spans="1:44" s="4" customFormat="1" ht="191.4" x14ac:dyDescent="0.25">
      <c r="A133" s="65"/>
      <c r="B133" s="14">
        <v>131</v>
      </c>
      <c r="C133" s="13" t="s">
        <v>289</v>
      </c>
      <c r="D133" s="12" t="s">
        <v>284</v>
      </c>
      <c r="E133" s="11" t="s">
        <v>334</v>
      </c>
      <c r="F133" s="21" t="s">
        <v>602</v>
      </c>
      <c r="G133" s="20" t="s">
        <v>628</v>
      </c>
      <c r="H133" s="10" t="s">
        <v>96</v>
      </c>
      <c r="I133" s="21" t="s">
        <v>560</v>
      </c>
      <c r="J133" s="10" t="s">
        <v>408</v>
      </c>
      <c r="K133" s="10" t="s">
        <v>290</v>
      </c>
      <c r="L133" s="10" t="s">
        <v>291</v>
      </c>
      <c r="M133" s="9" t="s">
        <v>318</v>
      </c>
      <c r="N133" s="6">
        <v>2500000</v>
      </c>
      <c r="O133" s="6">
        <v>5000000</v>
      </c>
      <c r="P133" s="6">
        <f>(N133 + O133) / 2</f>
        <v>3750000</v>
      </c>
      <c r="Q133" s="49">
        <f t="shared" si="7"/>
        <v>3750000</v>
      </c>
      <c r="R133" s="6" t="s">
        <v>51</v>
      </c>
      <c r="S133" s="79" t="s">
        <v>52</v>
      </c>
      <c r="T133" s="6"/>
      <c r="U133" s="6"/>
      <c r="V133" s="6"/>
      <c r="W133" s="6"/>
      <c r="X133" s="6"/>
      <c r="Y133" s="6"/>
      <c r="Z133" s="6"/>
      <c r="AA133" s="6"/>
      <c r="AB133" s="49"/>
      <c r="AC133" s="81" t="s">
        <v>53</v>
      </c>
      <c r="AD133" s="81" t="s">
        <v>53</v>
      </c>
      <c r="AE133" s="81" t="s">
        <v>53</v>
      </c>
      <c r="AF133" s="49"/>
      <c r="AG133" s="6"/>
      <c r="AH133" s="6"/>
      <c r="AI133" s="6"/>
      <c r="AJ133" s="51" t="s">
        <v>53</v>
      </c>
      <c r="AK133" s="6"/>
      <c r="AL133" s="6"/>
      <c r="AM133" s="6"/>
      <c r="AN133" s="6"/>
      <c r="AO133" s="6"/>
      <c r="AP133" s="18"/>
      <c r="AQ133" s="18" t="s">
        <v>419</v>
      </c>
      <c r="AR133" s="18" t="s">
        <v>296</v>
      </c>
    </row>
    <row r="134" spans="1:44" s="4" customFormat="1" ht="78" customHeight="1" x14ac:dyDescent="0.25">
      <c r="A134" s="65"/>
      <c r="B134" s="14">
        <v>132</v>
      </c>
      <c r="C134" s="13" t="s">
        <v>40</v>
      </c>
      <c r="D134" s="12" t="s">
        <v>284</v>
      </c>
      <c r="E134" s="11" t="s">
        <v>285</v>
      </c>
      <c r="F134" s="10" t="s">
        <v>355</v>
      </c>
      <c r="G134" s="20" t="s">
        <v>593</v>
      </c>
      <c r="H134" s="10" t="s">
        <v>96</v>
      </c>
      <c r="I134" s="21" t="s">
        <v>560</v>
      </c>
      <c r="J134" s="10" t="s">
        <v>408</v>
      </c>
      <c r="K134" s="10" t="s">
        <v>356</v>
      </c>
      <c r="L134" s="10" t="s">
        <v>48</v>
      </c>
      <c r="M134" s="9" t="s">
        <v>354</v>
      </c>
      <c r="N134" s="49">
        <f>5000*216</f>
        <v>1080000</v>
      </c>
      <c r="O134" s="49">
        <f>5000*322</f>
        <v>1610000</v>
      </c>
      <c r="P134" s="49">
        <f>(N134 + O134) / 2</f>
        <v>1345000</v>
      </c>
      <c r="Q134" s="49">
        <f t="shared" si="7"/>
        <v>1345000</v>
      </c>
      <c r="R134" s="6" t="s">
        <v>404</v>
      </c>
      <c r="S134" s="79" t="s">
        <v>52</v>
      </c>
      <c r="T134" s="6"/>
      <c r="U134" s="6"/>
      <c r="V134" s="6"/>
      <c r="W134" s="6"/>
      <c r="X134" s="6"/>
      <c r="Y134" s="6"/>
      <c r="Z134" s="6"/>
      <c r="AA134" s="6"/>
      <c r="AB134" s="81" t="s">
        <v>53</v>
      </c>
      <c r="AC134" s="81" t="s">
        <v>53</v>
      </c>
      <c r="AD134" s="81"/>
      <c r="AE134" s="81"/>
      <c r="AF134" s="81" t="s">
        <v>53</v>
      </c>
      <c r="AG134" s="6"/>
      <c r="AH134" s="6"/>
      <c r="AI134" s="6"/>
      <c r="AJ134" s="6"/>
      <c r="AK134" s="6"/>
      <c r="AL134" s="6"/>
      <c r="AM134" s="6"/>
      <c r="AN134" s="51" t="s">
        <v>53</v>
      </c>
      <c r="AO134" s="6"/>
      <c r="AP134" s="18"/>
      <c r="AQ134" s="18" t="s">
        <v>419</v>
      </c>
      <c r="AR134" s="18" t="s">
        <v>296</v>
      </c>
    </row>
    <row r="135" spans="1:44" s="4" customFormat="1" ht="78" customHeight="1" x14ac:dyDescent="0.25">
      <c r="A135" s="65"/>
      <c r="B135" s="14">
        <v>133</v>
      </c>
      <c r="C135" s="13" t="s">
        <v>40</v>
      </c>
      <c r="D135" s="12" t="s">
        <v>284</v>
      </c>
      <c r="E135" s="11" t="s">
        <v>285</v>
      </c>
      <c r="F135" s="10" t="s">
        <v>359</v>
      </c>
      <c r="G135" s="20" t="s">
        <v>360</v>
      </c>
      <c r="H135" s="10" t="s">
        <v>96</v>
      </c>
      <c r="I135" s="10" t="s">
        <v>361</v>
      </c>
      <c r="J135" s="10" t="s">
        <v>407</v>
      </c>
      <c r="K135" s="10" t="s">
        <v>47</v>
      </c>
      <c r="L135" s="10" t="s">
        <v>48</v>
      </c>
      <c r="M135" s="9" t="s">
        <v>113</v>
      </c>
      <c r="N135" s="6">
        <v>0</v>
      </c>
      <c r="O135" s="6">
        <v>500000</v>
      </c>
      <c r="P135" s="6">
        <f>(N135 + O135) / 2</f>
        <v>250000</v>
      </c>
      <c r="Q135" s="49">
        <f t="shared" si="7"/>
        <v>250000</v>
      </c>
      <c r="R135" s="6" t="s">
        <v>404</v>
      </c>
      <c r="S135" s="79" t="s">
        <v>52</v>
      </c>
      <c r="T135" s="6"/>
      <c r="U135" s="6"/>
      <c r="V135" s="51" t="s">
        <v>53</v>
      </c>
      <c r="W135" s="6"/>
      <c r="X135" s="6"/>
      <c r="Y135" s="6"/>
      <c r="Z135" s="6"/>
      <c r="AA135" s="6"/>
      <c r="AB135" s="81" t="s">
        <v>53</v>
      </c>
      <c r="AC135" s="81" t="s">
        <v>53</v>
      </c>
      <c r="AD135" s="81" t="s">
        <v>53</v>
      </c>
      <c r="AE135" s="81"/>
      <c r="AF135" s="49"/>
      <c r="AG135" s="6"/>
      <c r="AH135" s="6"/>
      <c r="AI135" s="6"/>
      <c r="AJ135" s="6"/>
      <c r="AK135" s="6"/>
      <c r="AL135" s="6"/>
      <c r="AM135" s="51"/>
      <c r="AN135" s="51" t="s">
        <v>53</v>
      </c>
      <c r="AO135" s="6"/>
      <c r="AP135" s="18"/>
      <c r="AQ135" s="18" t="s">
        <v>419</v>
      </c>
      <c r="AR135" s="18" t="s">
        <v>296</v>
      </c>
    </row>
    <row r="136" spans="1:44" s="4" customFormat="1" ht="78" customHeight="1" x14ac:dyDescent="0.25">
      <c r="A136" s="65"/>
      <c r="B136" s="14">
        <v>134</v>
      </c>
      <c r="C136" s="13" t="s">
        <v>40</v>
      </c>
      <c r="D136" s="12" t="s">
        <v>284</v>
      </c>
      <c r="E136" s="11" t="s">
        <v>285</v>
      </c>
      <c r="F136" s="21" t="s">
        <v>594</v>
      </c>
      <c r="G136" s="22" t="s">
        <v>362</v>
      </c>
      <c r="H136" s="21" t="s">
        <v>61</v>
      </c>
      <c r="I136" s="21" t="s">
        <v>560</v>
      </c>
      <c r="J136" s="21" t="s">
        <v>408</v>
      </c>
      <c r="K136" s="21" t="s">
        <v>286</v>
      </c>
      <c r="L136" s="21" t="s">
        <v>48</v>
      </c>
      <c r="M136" s="47" t="s">
        <v>113</v>
      </c>
      <c r="N136" s="49">
        <v>0</v>
      </c>
      <c r="O136" s="49">
        <v>500000</v>
      </c>
      <c r="P136" s="49">
        <f>(N136 + O136) / 2</f>
        <v>250000</v>
      </c>
      <c r="Q136" s="49">
        <f t="shared" si="7"/>
        <v>250000</v>
      </c>
      <c r="R136" s="6" t="s">
        <v>402</v>
      </c>
      <c r="S136" s="79" t="s">
        <v>52</v>
      </c>
      <c r="T136" s="6"/>
      <c r="U136" s="6"/>
      <c r="V136" s="6"/>
      <c r="W136" s="6"/>
      <c r="X136" s="6"/>
      <c r="Y136" s="6"/>
      <c r="Z136" s="6"/>
      <c r="AA136" s="6"/>
      <c r="AB136" s="81" t="s">
        <v>53</v>
      </c>
      <c r="AC136" s="81" t="s">
        <v>53</v>
      </c>
      <c r="AD136" s="81"/>
      <c r="AE136" s="81"/>
      <c r="AF136" s="49"/>
      <c r="AG136" s="6"/>
      <c r="AH136" s="6"/>
      <c r="AI136" s="6"/>
      <c r="AJ136" s="6"/>
      <c r="AK136" s="6"/>
      <c r="AL136" s="6"/>
      <c r="AM136" s="6"/>
      <c r="AN136" s="51" t="s">
        <v>53</v>
      </c>
      <c r="AO136" s="6"/>
      <c r="AP136" s="18"/>
      <c r="AQ136" s="18" t="s">
        <v>419</v>
      </c>
      <c r="AR136" s="18" t="s">
        <v>296</v>
      </c>
    </row>
    <row r="137" spans="1:44" s="4" customFormat="1" ht="78" customHeight="1" x14ac:dyDescent="0.25">
      <c r="A137" s="65"/>
      <c r="B137" s="14">
        <v>135</v>
      </c>
      <c r="C137" s="13" t="s">
        <v>40</v>
      </c>
      <c r="D137" s="12" t="s">
        <v>284</v>
      </c>
      <c r="E137" s="11" t="s">
        <v>285</v>
      </c>
      <c r="F137" s="21" t="s">
        <v>595</v>
      </c>
      <c r="G137" s="22" t="s">
        <v>363</v>
      </c>
      <c r="H137" s="21" t="s">
        <v>61</v>
      </c>
      <c r="I137" s="21" t="s">
        <v>560</v>
      </c>
      <c r="J137" s="21" t="s">
        <v>408</v>
      </c>
      <c r="K137" s="21" t="s">
        <v>286</v>
      </c>
      <c r="L137" s="21" t="s">
        <v>48</v>
      </c>
      <c r="M137" s="47" t="s">
        <v>113</v>
      </c>
      <c r="N137" s="49">
        <v>0</v>
      </c>
      <c r="O137" s="49">
        <v>500000</v>
      </c>
      <c r="P137" s="49">
        <f>(N137 + O137) / 2</f>
        <v>250000</v>
      </c>
      <c r="Q137" s="49">
        <f t="shared" si="7"/>
        <v>250000</v>
      </c>
      <c r="R137" s="6" t="s">
        <v>402</v>
      </c>
      <c r="S137" s="79" t="s">
        <v>52</v>
      </c>
      <c r="T137" s="6"/>
      <c r="U137" s="6"/>
      <c r="V137" s="6"/>
      <c r="W137" s="6"/>
      <c r="X137" s="6"/>
      <c r="Y137" s="6"/>
      <c r="Z137" s="6"/>
      <c r="AA137" s="6"/>
      <c r="AB137" s="81" t="s">
        <v>53</v>
      </c>
      <c r="AC137" s="81" t="s">
        <v>53</v>
      </c>
      <c r="AD137" s="81"/>
      <c r="AE137" s="81"/>
      <c r="AF137" s="49"/>
      <c r="AG137" s="6"/>
      <c r="AH137" s="6"/>
      <c r="AI137" s="6"/>
      <c r="AJ137" s="6"/>
      <c r="AK137" s="6"/>
      <c r="AL137" s="6"/>
      <c r="AM137" s="6"/>
      <c r="AN137" s="51" t="s">
        <v>53</v>
      </c>
      <c r="AO137" s="6"/>
      <c r="AP137" s="18"/>
      <c r="AQ137" s="18" t="s">
        <v>419</v>
      </c>
      <c r="AR137" s="18" t="s">
        <v>296</v>
      </c>
    </row>
    <row r="138" spans="1:44" s="4" customFormat="1" ht="72" customHeight="1" x14ac:dyDescent="0.25">
      <c r="A138" s="65"/>
      <c r="B138" s="14">
        <v>136</v>
      </c>
      <c r="C138" s="13" t="s">
        <v>40</v>
      </c>
      <c r="D138" s="12" t="s">
        <v>284</v>
      </c>
      <c r="E138" s="11" t="s">
        <v>292</v>
      </c>
      <c r="F138" s="10" t="s">
        <v>364</v>
      </c>
      <c r="G138" s="21" t="s">
        <v>365</v>
      </c>
      <c r="H138" s="10" t="s">
        <v>111</v>
      </c>
      <c r="I138" s="10" t="s">
        <v>366</v>
      </c>
      <c r="J138" s="10" t="s">
        <v>408</v>
      </c>
      <c r="K138" s="60" t="s">
        <v>367</v>
      </c>
      <c r="L138" s="60" t="s">
        <v>368</v>
      </c>
      <c r="M138" s="16" t="s">
        <v>116</v>
      </c>
      <c r="N138" s="48" t="s">
        <v>47</v>
      </c>
      <c r="O138" s="49" t="s">
        <v>47</v>
      </c>
      <c r="P138" s="6" t="s">
        <v>626</v>
      </c>
      <c r="Q138" s="49" t="str">
        <f t="shared" si="7"/>
        <v>N/A*</v>
      </c>
      <c r="R138" s="6" t="s">
        <v>398</v>
      </c>
      <c r="S138" s="79" t="s">
        <v>527</v>
      </c>
      <c r="T138" s="6"/>
      <c r="U138" s="6"/>
      <c r="V138" s="6"/>
      <c r="W138" s="6"/>
      <c r="X138" s="6"/>
      <c r="Y138" s="6"/>
      <c r="Z138" s="6"/>
      <c r="AA138" s="6"/>
      <c r="AB138" s="49"/>
      <c r="AC138" s="49"/>
      <c r="AD138" s="49"/>
      <c r="AE138" s="49"/>
      <c r="AF138" s="49"/>
      <c r="AG138" s="6"/>
      <c r="AH138" s="6"/>
      <c r="AI138" s="6"/>
      <c r="AJ138" s="6"/>
      <c r="AK138" s="6"/>
      <c r="AL138" s="51" t="s">
        <v>53</v>
      </c>
      <c r="AM138" s="6"/>
      <c r="AN138" s="6"/>
      <c r="AO138" s="6"/>
      <c r="AP138" s="18"/>
      <c r="AQ138" s="18" t="s">
        <v>627</v>
      </c>
      <c r="AR138" s="18" t="s">
        <v>48</v>
      </c>
    </row>
    <row r="139" spans="1:44" s="4" customFormat="1" ht="69.599999999999994" x14ac:dyDescent="0.25">
      <c r="A139" s="65"/>
      <c r="B139" s="14">
        <v>137</v>
      </c>
      <c r="C139" s="13" t="s">
        <v>40</v>
      </c>
      <c r="D139" s="12" t="s">
        <v>284</v>
      </c>
      <c r="E139" s="11" t="s">
        <v>292</v>
      </c>
      <c r="F139" s="21" t="s">
        <v>369</v>
      </c>
      <c r="G139" s="21" t="s">
        <v>598</v>
      </c>
      <c r="H139" s="10" t="s">
        <v>61</v>
      </c>
      <c r="I139" s="10" t="s">
        <v>560</v>
      </c>
      <c r="J139" s="10" t="s">
        <v>408</v>
      </c>
      <c r="K139" s="10" t="s">
        <v>62</v>
      </c>
      <c r="L139" s="10" t="s">
        <v>48</v>
      </c>
      <c r="M139" s="47" t="s">
        <v>116</v>
      </c>
      <c r="N139" s="48" t="s">
        <v>47</v>
      </c>
      <c r="O139" s="49" t="s">
        <v>47</v>
      </c>
      <c r="P139" s="6" t="s">
        <v>626</v>
      </c>
      <c r="Q139" s="49" t="str">
        <f t="shared" si="7"/>
        <v>N/A*</v>
      </c>
      <c r="R139" s="6" t="s">
        <v>596</v>
      </c>
      <c r="S139" s="79" t="s">
        <v>527</v>
      </c>
      <c r="T139" s="6"/>
      <c r="U139" s="6"/>
      <c r="V139" s="6"/>
      <c r="W139" s="6"/>
      <c r="X139" s="6"/>
      <c r="Y139" s="6"/>
      <c r="Z139" s="6"/>
      <c r="AA139" s="6"/>
      <c r="AB139" s="81" t="s">
        <v>53</v>
      </c>
      <c r="AC139" s="49"/>
      <c r="AD139" s="49"/>
      <c r="AE139" s="49"/>
      <c r="AF139" s="49"/>
      <c r="AG139" s="6"/>
      <c r="AH139" s="6"/>
      <c r="AI139" s="6"/>
      <c r="AJ139" s="6"/>
      <c r="AK139" s="6"/>
      <c r="AL139" s="6"/>
      <c r="AM139" s="6"/>
      <c r="AN139" s="51" t="s">
        <v>53</v>
      </c>
      <c r="AO139" s="6"/>
      <c r="AP139" s="18"/>
      <c r="AQ139" s="18" t="s">
        <v>627</v>
      </c>
      <c r="AR139" s="18" t="s">
        <v>117</v>
      </c>
    </row>
    <row r="140" spans="1:44" s="4" customFormat="1" ht="72" customHeight="1" x14ac:dyDescent="0.25">
      <c r="A140" s="65"/>
      <c r="B140" s="14">
        <v>138</v>
      </c>
      <c r="C140" s="13" t="s">
        <v>40</v>
      </c>
      <c r="D140" s="12" t="s">
        <v>284</v>
      </c>
      <c r="E140" s="11" t="s">
        <v>370</v>
      </c>
      <c r="F140" s="21" t="s">
        <v>371</v>
      </c>
      <c r="G140" s="21" t="s">
        <v>372</v>
      </c>
      <c r="H140" s="10" t="s">
        <v>61</v>
      </c>
      <c r="I140" s="10" t="s">
        <v>560</v>
      </c>
      <c r="J140" s="10" t="s">
        <v>408</v>
      </c>
      <c r="K140" s="10" t="s">
        <v>62</v>
      </c>
      <c r="L140" s="10" t="s">
        <v>48</v>
      </c>
      <c r="M140" s="47" t="s">
        <v>116</v>
      </c>
      <c r="N140" s="49">
        <v>332640</v>
      </c>
      <c r="O140" s="49">
        <v>499699</v>
      </c>
      <c r="P140" s="49">
        <f>(N140+O140)/2</f>
        <v>416169.5</v>
      </c>
      <c r="Q140" s="49">
        <f t="shared" si="7"/>
        <v>416169.5</v>
      </c>
      <c r="R140" s="6" t="s">
        <v>402</v>
      </c>
      <c r="S140" s="79" t="s">
        <v>52</v>
      </c>
      <c r="T140" s="6"/>
      <c r="U140" s="6"/>
      <c r="V140" s="6"/>
      <c r="W140" s="6"/>
      <c r="X140" s="6"/>
      <c r="Y140" s="6"/>
      <c r="Z140" s="6"/>
      <c r="AA140" s="6"/>
      <c r="AB140" s="81" t="s">
        <v>53</v>
      </c>
      <c r="AC140" s="49"/>
      <c r="AD140" s="49"/>
      <c r="AE140" s="49"/>
      <c r="AF140" s="49"/>
      <c r="AG140" s="6"/>
      <c r="AH140" s="6"/>
      <c r="AI140" s="6"/>
      <c r="AJ140" s="6"/>
      <c r="AK140" s="6"/>
      <c r="AL140" s="6"/>
      <c r="AM140" s="6"/>
      <c r="AN140" s="51" t="s">
        <v>53</v>
      </c>
      <c r="AO140" s="6"/>
      <c r="AP140" s="18"/>
      <c r="AQ140" s="18"/>
      <c r="AR140" s="18" t="s">
        <v>142</v>
      </c>
    </row>
    <row r="141" spans="1:44" s="4" customFormat="1" ht="104.4" x14ac:dyDescent="0.25">
      <c r="A141" s="65"/>
      <c r="B141" s="14">
        <v>139</v>
      </c>
      <c r="C141" s="13" t="s">
        <v>40</v>
      </c>
      <c r="D141" s="12" t="s">
        <v>284</v>
      </c>
      <c r="E141" s="11" t="s">
        <v>292</v>
      </c>
      <c r="F141" s="21" t="s">
        <v>373</v>
      </c>
      <c r="G141" s="21" t="s">
        <v>597</v>
      </c>
      <c r="H141" s="10" t="s">
        <v>61</v>
      </c>
      <c r="I141" s="10" t="s">
        <v>560</v>
      </c>
      <c r="J141" s="10" t="s">
        <v>408</v>
      </c>
      <c r="K141" s="10" t="s">
        <v>65</v>
      </c>
      <c r="L141" s="10" t="s">
        <v>48</v>
      </c>
      <c r="M141" s="47" t="s">
        <v>116</v>
      </c>
      <c r="N141" s="48" t="s">
        <v>47</v>
      </c>
      <c r="O141" s="49" t="s">
        <v>47</v>
      </c>
      <c r="P141" s="6" t="s">
        <v>626</v>
      </c>
      <c r="Q141" s="49" t="str">
        <f t="shared" si="7"/>
        <v>N/A*</v>
      </c>
      <c r="R141" s="6" t="s">
        <v>402</v>
      </c>
      <c r="S141" s="79" t="s">
        <v>527</v>
      </c>
      <c r="T141" s="6"/>
      <c r="U141" s="6"/>
      <c r="V141" s="6"/>
      <c r="W141" s="6"/>
      <c r="X141" s="6"/>
      <c r="Y141" s="6"/>
      <c r="Z141" s="6"/>
      <c r="AA141" s="6"/>
      <c r="AB141" s="6"/>
      <c r="AC141" s="51" t="s">
        <v>53</v>
      </c>
      <c r="AD141" s="6"/>
      <c r="AE141" s="6"/>
      <c r="AF141" s="6"/>
      <c r="AG141" s="6"/>
      <c r="AH141" s="6"/>
      <c r="AI141" s="6"/>
      <c r="AJ141" s="6"/>
      <c r="AK141" s="6"/>
      <c r="AL141" s="6"/>
      <c r="AM141" s="6"/>
      <c r="AN141" s="51" t="s">
        <v>53</v>
      </c>
      <c r="AO141" s="6"/>
      <c r="AP141" s="18"/>
      <c r="AQ141" s="18" t="s">
        <v>627</v>
      </c>
      <c r="AR141" s="18" t="s">
        <v>117</v>
      </c>
    </row>
    <row r="142" spans="1:44" s="4" customFormat="1" ht="81.45" customHeight="1" x14ac:dyDescent="0.25">
      <c r="A142" s="65"/>
      <c r="B142" s="14">
        <v>140</v>
      </c>
      <c r="C142" s="13" t="s">
        <v>40</v>
      </c>
      <c r="D142" s="12" t="s">
        <v>284</v>
      </c>
      <c r="E142" s="11" t="s">
        <v>370</v>
      </c>
      <c r="F142" s="10" t="s">
        <v>374</v>
      </c>
      <c r="G142" s="10" t="s">
        <v>372</v>
      </c>
      <c r="H142" s="10" t="s">
        <v>61</v>
      </c>
      <c r="I142" s="21" t="s">
        <v>560</v>
      </c>
      <c r="J142" s="10" t="s">
        <v>408</v>
      </c>
      <c r="K142" s="10" t="s">
        <v>65</v>
      </c>
      <c r="L142" s="10" t="s">
        <v>48</v>
      </c>
      <c r="M142" s="9" t="s">
        <v>116</v>
      </c>
      <c r="N142" s="6">
        <v>270000</v>
      </c>
      <c r="O142" s="6">
        <v>500000</v>
      </c>
      <c r="P142" s="6">
        <f>(N142+O142)/2</f>
        <v>385000</v>
      </c>
      <c r="Q142" s="6">
        <f t="shared" si="7"/>
        <v>385000</v>
      </c>
      <c r="R142" s="6" t="s">
        <v>402</v>
      </c>
      <c r="S142" s="79" t="s">
        <v>52</v>
      </c>
      <c r="T142" s="6"/>
      <c r="U142" s="6"/>
      <c r="V142" s="6"/>
      <c r="W142" s="6"/>
      <c r="X142" s="6"/>
      <c r="Y142" s="6"/>
      <c r="Z142" s="6"/>
      <c r="AA142" s="6"/>
      <c r="AB142" s="6"/>
      <c r="AC142" s="81" t="s">
        <v>53</v>
      </c>
      <c r="AD142" s="49"/>
      <c r="AE142" s="49"/>
      <c r="AF142" s="49"/>
      <c r="AG142" s="49"/>
      <c r="AH142" s="49"/>
      <c r="AI142" s="6"/>
      <c r="AJ142" s="6"/>
      <c r="AK142" s="6"/>
      <c r="AL142" s="6"/>
      <c r="AM142" s="6"/>
      <c r="AN142" s="51" t="s">
        <v>53</v>
      </c>
      <c r="AO142" s="6"/>
      <c r="AP142" s="18"/>
      <c r="AQ142" s="18" t="s">
        <v>529</v>
      </c>
      <c r="AR142" s="18" t="s">
        <v>142</v>
      </c>
    </row>
    <row r="143" spans="1:44" s="4" customFormat="1" ht="183" customHeight="1" x14ac:dyDescent="0.25">
      <c r="A143" s="65"/>
      <c r="B143" s="14">
        <v>141</v>
      </c>
      <c r="C143" s="13" t="s">
        <v>40</v>
      </c>
      <c r="D143" s="12" t="s">
        <v>284</v>
      </c>
      <c r="E143" s="11" t="s">
        <v>292</v>
      </c>
      <c r="F143" s="21" t="s">
        <v>601</v>
      </c>
      <c r="G143" s="21" t="s">
        <v>622</v>
      </c>
      <c r="H143" s="21" t="s">
        <v>88</v>
      </c>
      <c r="I143" s="21" t="s">
        <v>560</v>
      </c>
      <c r="J143" s="10" t="s">
        <v>408</v>
      </c>
      <c r="K143" s="10" t="s">
        <v>577</v>
      </c>
      <c r="L143" s="10" t="s">
        <v>48</v>
      </c>
      <c r="M143" s="47" t="s">
        <v>116</v>
      </c>
      <c r="N143" s="48" t="s">
        <v>47</v>
      </c>
      <c r="O143" s="49" t="s">
        <v>47</v>
      </c>
      <c r="P143" s="6" t="s">
        <v>626</v>
      </c>
      <c r="Q143" s="49" t="str">
        <f t="shared" si="7"/>
        <v>N/A*</v>
      </c>
      <c r="R143" s="6" t="s">
        <v>402</v>
      </c>
      <c r="S143" s="79" t="s">
        <v>527</v>
      </c>
      <c r="T143" s="6"/>
      <c r="U143" s="6"/>
      <c r="V143" s="6"/>
      <c r="W143" s="6"/>
      <c r="X143" s="6"/>
      <c r="Y143" s="6"/>
      <c r="Z143" s="6"/>
      <c r="AA143" s="6"/>
      <c r="AB143" s="6"/>
      <c r="AC143" s="81"/>
      <c r="AD143" s="81"/>
      <c r="AE143" s="81" t="s">
        <v>53</v>
      </c>
      <c r="AF143" s="49"/>
      <c r="AG143" s="49"/>
      <c r="AH143" s="49"/>
      <c r="AI143" s="6"/>
      <c r="AJ143" s="6"/>
      <c r="AK143" s="6"/>
      <c r="AL143" s="6"/>
      <c r="AM143" s="51" t="s">
        <v>53</v>
      </c>
      <c r="AN143" s="6"/>
      <c r="AO143" s="6"/>
      <c r="AP143" s="18"/>
      <c r="AQ143" s="18" t="s">
        <v>627</v>
      </c>
      <c r="AR143" s="18" t="s">
        <v>117</v>
      </c>
    </row>
    <row r="144" spans="1:44" s="4" customFormat="1" ht="104.25" customHeight="1" x14ac:dyDescent="0.25">
      <c r="A144" s="65"/>
      <c r="B144" s="14">
        <v>142</v>
      </c>
      <c r="C144" s="13" t="s">
        <v>40</v>
      </c>
      <c r="D144" s="12" t="s">
        <v>284</v>
      </c>
      <c r="E144" s="11" t="s">
        <v>292</v>
      </c>
      <c r="F144" s="21" t="s">
        <v>375</v>
      </c>
      <c r="G144" s="21" t="s">
        <v>603</v>
      </c>
      <c r="H144" s="21" t="s">
        <v>88</v>
      </c>
      <c r="I144" s="21" t="s">
        <v>560</v>
      </c>
      <c r="J144" s="10" t="s">
        <v>408</v>
      </c>
      <c r="K144" s="10" t="s">
        <v>599</v>
      </c>
      <c r="L144" s="10" t="s">
        <v>48</v>
      </c>
      <c r="M144" s="47" t="s">
        <v>116</v>
      </c>
      <c r="N144" s="48" t="s">
        <v>47</v>
      </c>
      <c r="O144" s="49" t="s">
        <v>47</v>
      </c>
      <c r="P144" s="6" t="s">
        <v>626</v>
      </c>
      <c r="Q144" s="49" t="str">
        <f t="shared" si="7"/>
        <v>N/A*</v>
      </c>
      <c r="R144" s="6" t="s">
        <v>402</v>
      </c>
      <c r="S144" s="79" t="s">
        <v>527</v>
      </c>
      <c r="T144" s="49"/>
      <c r="U144" s="49"/>
      <c r="V144" s="49"/>
      <c r="W144" s="49"/>
      <c r="X144" s="49"/>
      <c r="Y144" s="49"/>
      <c r="Z144" s="49"/>
      <c r="AA144" s="49"/>
      <c r="AB144" s="49"/>
      <c r="AC144" s="49"/>
      <c r="AD144" s="81" t="s">
        <v>53</v>
      </c>
      <c r="AE144" s="81"/>
      <c r="AF144" s="49"/>
      <c r="AG144" s="49"/>
      <c r="AH144" s="49"/>
      <c r="AI144" s="49"/>
      <c r="AJ144" s="49"/>
      <c r="AK144" s="49"/>
      <c r="AL144" s="49"/>
      <c r="AM144" s="81" t="s">
        <v>53</v>
      </c>
      <c r="AN144" s="49"/>
      <c r="AO144" s="49"/>
      <c r="AP144" s="18"/>
      <c r="AQ144" s="18" t="s">
        <v>627</v>
      </c>
      <c r="AR144" s="18" t="s">
        <v>117</v>
      </c>
    </row>
    <row r="145" spans="1:44" s="4" customFormat="1" ht="72" customHeight="1" x14ac:dyDescent="0.25">
      <c r="A145" s="65"/>
      <c r="B145" s="14">
        <v>143</v>
      </c>
      <c r="C145" s="13" t="s">
        <v>40</v>
      </c>
      <c r="D145" s="12" t="s">
        <v>284</v>
      </c>
      <c r="E145" s="11" t="s">
        <v>370</v>
      </c>
      <c r="F145" s="21" t="s">
        <v>600</v>
      </c>
      <c r="G145" s="21" t="s">
        <v>372</v>
      </c>
      <c r="H145" s="21" t="s">
        <v>88</v>
      </c>
      <c r="I145" s="21" t="s">
        <v>560</v>
      </c>
      <c r="J145" s="10" t="s">
        <v>408</v>
      </c>
      <c r="K145" s="10" t="s">
        <v>89</v>
      </c>
      <c r="L145" s="10" t="s">
        <v>48</v>
      </c>
      <c r="M145" s="47" t="s">
        <v>116</v>
      </c>
      <c r="N145" s="49">
        <v>332640</v>
      </c>
      <c r="O145" s="49">
        <v>499699</v>
      </c>
      <c r="P145" s="49">
        <f>(N145+O145)/2</f>
        <v>416169.5</v>
      </c>
      <c r="Q145" s="49">
        <f t="shared" si="7"/>
        <v>416169.5</v>
      </c>
      <c r="R145" s="6" t="s">
        <v>402</v>
      </c>
      <c r="S145" s="79" t="s">
        <v>52</v>
      </c>
      <c r="T145" s="49"/>
      <c r="U145" s="49"/>
      <c r="V145" s="49"/>
      <c r="W145" s="49"/>
      <c r="X145" s="49"/>
      <c r="Y145" s="49"/>
      <c r="Z145" s="49"/>
      <c r="AA145" s="49"/>
      <c r="AB145" s="49"/>
      <c r="AC145" s="49"/>
      <c r="AD145" s="81" t="s">
        <v>53</v>
      </c>
      <c r="AE145" s="81"/>
      <c r="AF145" s="49"/>
      <c r="AG145" s="49"/>
      <c r="AH145" s="49"/>
      <c r="AI145" s="49"/>
      <c r="AJ145" s="49"/>
      <c r="AK145" s="49"/>
      <c r="AL145" s="49"/>
      <c r="AM145" s="81" t="s">
        <v>53</v>
      </c>
      <c r="AN145" s="49"/>
      <c r="AO145" s="49"/>
      <c r="AP145" s="18"/>
      <c r="AQ145" s="18"/>
      <c r="AR145" s="18" t="s">
        <v>142</v>
      </c>
    </row>
    <row r="146" spans="1:44" s="4" customFormat="1" ht="173.25" customHeight="1" x14ac:dyDescent="0.25">
      <c r="A146" s="65"/>
      <c r="B146" s="14">
        <v>144</v>
      </c>
      <c r="C146" s="13" t="s">
        <v>40</v>
      </c>
      <c r="D146" s="12" t="s">
        <v>284</v>
      </c>
      <c r="E146" s="11" t="s">
        <v>292</v>
      </c>
      <c r="F146" s="10" t="s">
        <v>376</v>
      </c>
      <c r="G146" s="10" t="s">
        <v>532</v>
      </c>
      <c r="H146" s="10" t="s">
        <v>57</v>
      </c>
      <c r="I146" s="10" t="s">
        <v>72</v>
      </c>
      <c r="J146" s="10" t="s">
        <v>408</v>
      </c>
      <c r="K146" s="10" t="s">
        <v>73</v>
      </c>
      <c r="L146" s="10" t="s">
        <v>48</v>
      </c>
      <c r="M146" s="47" t="s">
        <v>116</v>
      </c>
      <c r="N146" s="48" t="s">
        <v>47</v>
      </c>
      <c r="O146" s="49" t="s">
        <v>47</v>
      </c>
      <c r="P146" s="6" t="s">
        <v>626</v>
      </c>
      <c r="Q146" s="49" t="str">
        <f t="shared" ref="Q146:Q154" si="8">P146</f>
        <v>N/A*</v>
      </c>
      <c r="R146" s="6" t="s">
        <v>553</v>
      </c>
      <c r="S146" s="79" t="s">
        <v>527</v>
      </c>
      <c r="T146" s="81" t="s">
        <v>53</v>
      </c>
      <c r="U146" s="49"/>
      <c r="V146" s="49"/>
      <c r="W146" s="49"/>
      <c r="X146" s="49"/>
      <c r="Y146" s="49"/>
      <c r="Z146" s="49"/>
      <c r="AA146" s="49"/>
      <c r="AB146" s="49"/>
      <c r="AC146" s="49"/>
      <c r="AD146" s="49"/>
      <c r="AE146" s="49"/>
      <c r="AF146" s="49"/>
      <c r="AG146" s="49"/>
      <c r="AH146" s="49"/>
      <c r="AI146" s="49"/>
      <c r="AJ146" s="49"/>
      <c r="AK146" s="49"/>
      <c r="AL146" s="49"/>
      <c r="AM146" s="49"/>
      <c r="AN146" s="49"/>
      <c r="AO146" s="81" t="s">
        <v>53</v>
      </c>
      <c r="AP146" s="18"/>
      <c r="AQ146" s="18" t="s">
        <v>627</v>
      </c>
      <c r="AR146" s="18" t="s">
        <v>117</v>
      </c>
    </row>
    <row r="147" spans="1:44" s="4" customFormat="1" ht="72" customHeight="1" x14ac:dyDescent="0.25">
      <c r="A147" s="65"/>
      <c r="B147" s="14">
        <v>145</v>
      </c>
      <c r="C147" s="13" t="s">
        <v>40</v>
      </c>
      <c r="D147" s="12" t="s">
        <v>284</v>
      </c>
      <c r="E147" s="11" t="s">
        <v>377</v>
      </c>
      <c r="F147" s="10" t="s">
        <v>378</v>
      </c>
      <c r="G147" s="10" t="s">
        <v>379</v>
      </c>
      <c r="H147" s="10" t="s">
        <v>57</v>
      </c>
      <c r="I147" s="10" t="s">
        <v>72</v>
      </c>
      <c r="J147" s="10" t="s">
        <v>408</v>
      </c>
      <c r="K147" s="10" t="s">
        <v>73</v>
      </c>
      <c r="L147" s="10" t="s">
        <v>48</v>
      </c>
      <c r="M147" s="9" t="s">
        <v>116</v>
      </c>
      <c r="N147" s="8" t="s">
        <v>47</v>
      </c>
      <c r="O147" s="6" t="s">
        <v>47</v>
      </c>
      <c r="P147" s="6" t="s">
        <v>626</v>
      </c>
      <c r="Q147" s="6" t="str">
        <f t="shared" si="8"/>
        <v>N/A*</v>
      </c>
      <c r="R147" s="6" t="s">
        <v>553</v>
      </c>
      <c r="S147" s="79" t="s">
        <v>52</v>
      </c>
      <c r="T147" s="81" t="s">
        <v>53</v>
      </c>
      <c r="U147" s="49"/>
      <c r="V147" s="49"/>
      <c r="W147" s="49"/>
      <c r="X147" s="49"/>
      <c r="Y147" s="49"/>
      <c r="Z147" s="49"/>
      <c r="AA147" s="49"/>
      <c r="AB147" s="49"/>
      <c r="AC147" s="49"/>
      <c r="AD147" s="49"/>
      <c r="AE147" s="49"/>
      <c r="AF147" s="49"/>
      <c r="AG147" s="49"/>
      <c r="AH147" s="49"/>
      <c r="AI147" s="49"/>
      <c r="AJ147" s="49"/>
      <c r="AK147" s="49"/>
      <c r="AL147" s="49"/>
      <c r="AM147" s="49"/>
      <c r="AN147" s="49"/>
      <c r="AO147" s="81" t="s">
        <v>53</v>
      </c>
      <c r="AP147" s="18"/>
      <c r="AQ147" s="18" t="s">
        <v>627</v>
      </c>
      <c r="AR147" s="18" t="s">
        <v>142</v>
      </c>
    </row>
    <row r="148" spans="1:44" s="4" customFormat="1" ht="107.55" customHeight="1" x14ac:dyDescent="0.25">
      <c r="A148" s="65"/>
      <c r="B148" s="14">
        <v>146</v>
      </c>
      <c r="C148" s="13" t="s">
        <v>40</v>
      </c>
      <c r="D148" s="12" t="s">
        <v>284</v>
      </c>
      <c r="E148" s="11" t="s">
        <v>292</v>
      </c>
      <c r="F148" s="10" t="s">
        <v>380</v>
      </c>
      <c r="G148" s="10" t="s">
        <v>381</v>
      </c>
      <c r="H148" s="10" t="s">
        <v>76</v>
      </c>
      <c r="I148" s="10" t="s">
        <v>77</v>
      </c>
      <c r="J148" s="10" t="s">
        <v>408</v>
      </c>
      <c r="K148" s="10" t="s">
        <v>78</v>
      </c>
      <c r="L148" s="10" t="s">
        <v>48</v>
      </c>
      <c r="M148" s="9" t="s">
        <v>116</v>
      </c>
      <c r="N148" s="8" t="s">
        <v>47</v>
      </c>
      <c r="O148" s="6" t="s">
        <v>47</v>
      </c>
      <c r="P148" s="6" t="s">
        <v>626</v>
      </c>
      <c r="Q148" s="6" t="str">
        <f t="shared" si="8"/>
        <v>N/A*</v>
      </c>
      <c r="R148" s="6" t="s">
        <v>553</v>
      </c>
      <c r="S148" s="79" t="s">
        <v>527</v>
      </c>
      <c r="T148" s="49"/>
      <c r="U148" s="81" t="s">
        <v>53</v>
      </c>
      <c r="V148" s="49"/>
      <c r="W148" s="49"/>
      <c r="X148" s="49"/>
      <c r="Y148" s="49"/>
      <c r="Z148" s="49"/>
      <c r="AA148" s="49"/>
      <c r="AB148" s="49"/>
      <c r="AC148" s="49"/>
      <c r="AD148" s="49"/>
      <c r="AE148" s="49"/>
      <c r="AF148" s="49"/>
      <c r="AG148" s="81" t="s">
        <v>53</v>
      </c>
      <c r="AH148" s="49"/>
      <c r="AI148" s="49"/>
      <c r="AJ148" s="49"/>
      <c r="AK148" s="49"/>
      <c r="AL148" s="49"/>
      <c r="AM148" s="49"/>
      <c r="AN148" s="49"/>
      <c r="AO148" s="49"/>
      <c r="AP148" s="18"/>
      <c r="AQ148" s="18" t="s">
        <v>627</v>
      </c>
      <c r="AR148" s="18" t="s">
        <v>117</v>
      </c>
    </row>
    <row r="149" spans="1:44" s="4" customFormat="1" ht="101.55" customHeight="1" x14ac:dyDescent="0.25">
      <c r="A149" s="65"/>
      <c r="B149" s="14">
        <v>147</v>
      </c>
      <c r="C149" s="13" t="s">
        <v>40</v>
      </c>
      <c r="D149" s="12" t="s">
        <v>284</v>
      </c>
      <c r="E149" s="11" t="s">
        <v>292</v>
      </c>
      <c r="F149" s="10" t="s">
        <v>382</v>
      </c>
      <c r="G149" s="10" t="s">
        <v>383</v>
      </c>
      <c r="H149" s="10" t="s">
        <v>68</v>
      </c>
      <c r="I149" s="10" t="s">
        <v>61</v>
      </c>
      <c r="J149" s="10" t="s">
        <v>408</v>
      </c>
      <c r="K149" s="10" t="s">
        <v>82</v>
      </c>
      <c r="L149" s="10" t="s">
        <v>48</v>
      </c>
      <c r="M149" s="9" t="s">
        <v>116</v>
      </c>
      <c r="N149" s="8" t="s">
        <v>47</v>
      </c>
      <c r="O149" s="6" t="s">
        <v>47</v>
      </c>
      <c r="P149" s="6" t="s">
        <v>626</v>
      </c>
      <c r="Q149" s="6" t="str">
        <f t="shared" si="8"/>
        <v>N/A*</v>
      </c>
      <c r="R149" s="6" t="s">
        <v>553</v>
      </c>
      <c r="S149" s="79" t="s">
        <v>527</v>
      </c>
      <c r="T149" s="49"/>
      <c r="U149" s="49"/>
      <c r="V149" s="81" t="s">
        <v>53</v>
      </c>
      <c r="W149" s="49"/>
      <c r="X149" s="49"/>
      <c r="Y149" s="49"/>
      <c r="Z149" s="49"/>
      <c r="AA149" s="49"/>
      <c r="AB149" s="49"/>
      <c r="AC149" s="49"/>
      <c r="AD149" s="49"/>
      <c r="AE149" s="49"/>
      <c r="AF149" s="49"/>
      <c r="AG149" s="49"/>
      <c r="AH149" s="49"/>
      <c r="AI149" s="49"/>
      <c r="AJ149" s="49"/>
      <c r="AK149" s="49"/>
      <c r="AL149" s="49"/>
      <c r="AM149" s="49"/>
      <c r="AN149" s="81" t="s">
        <v>53</v>
      </c>
      <c r="AO149" s="49"/>
      <c r="AP149" s="18"/>
      <c r="AQ149" s="18" t="s">
        <v>627</v>
      </c>
      <c r="AR149" s="18" t="s">
        <v>117</v>
      </c>
    </row>
    <row r="150" spans="1:44" s="4" customFormat="1" ht="72" customHeight="1" x14ac:dyDescent="0.25">
      <c r="A150" s="65"/>
      <c r="B150" s="14">
        <v>148</v>
      </c>
      <c r="C150" s="13" t="s">
        <v>40</v>
      </c>
      <c r="D150" s="12" t="s">
        <v>284</v>
      </c>
      <c r="E150" s="11" t="s">
        <v>292</v>
      </c>
      <c r="F150" s="10" t="s">
        <v>384</v>
      </c>
      <c r="G150" s="10" t="s">
        <v>385</v>
      </c>
      <c r="H150" s="10" t="s">
        <v>85</v>
      </c>
      <c r="I150" s="10" t="s">
        <v>72</v>
      </c>
      <c r="J150" s="10" t="s">
        <v>408</v>
      </c>
      <c r="K150" s="10" t="s">
        <v>86</v>
      </c>
      <c r="L150" s="10" t="s">
        <v>48</v>
      </c>
      <c r="M150" s="9" t="s">
        <v>116</v>
      </c>
      <c r="N150" s="8" t="s">
        <v>47</v>
      </c>
      <c r="O150" s="6" t="s">
        <v>47</v>
      </c>
      <c r="P150" s="6" t="s">
        <v>626</v>
      </c>
      <c r="Q150" s="6" t="str">
        <f t="shared" si="8"/>
        <v>N/A*</v>
      </c>
      <c r="R150" s="6" t="s">
        <v>553</v>
      </c>
      <c r="S150" s="79" t="s">
        <v>527</v>
      </c>
      <c r="T150" s="49"/>
      <c r="U150" s="49"/>
      <c r="V150" s="49"/>
      <c r="W150" s="81" t="s">
        <v>53</v>
      </c>
      <c r="X150" s="49"/>
      <c r="Y150" s="49"/>
      <c r="Z150" s="49"/>
      <c r="AA150" s="49"/>
      <c r="AB150" s="49"/>
      <c r="AC150" s="49"/>
      <c r="AD150" s="49"/>
      <c r="AE150" s="49"/>
      <c r="AF150" s="49"/>
      <c r="AG150" s="49"/>
      <c r="AH150" s="49"/>
      <c r="AI150" s="81" t="s">
        <v>53</v>
      </c>
      <c r="AJ150" s="49"/>
      <c r="AK150" s="49"/>
      <c r="AL150" s="49"/>
      <c r="AM150" s="49"/>
      <c r="AN150" s="49"/>
      <c r="AO150" s="49"/>
      <c r="AP150" s="18"/>
      <c r="AQ150" s="18" t="s">
        <v>627</v>
      </c>
      <c r="AR150" s="18" t="s">
        <v>117</v>
      </c>
    </row>
    <row r="151" spans="1:44" s="4" customFormat="1" ht="121.8" x14ac:dyDescent="0.25">
      <c r="A151" s="65"/>
      <c r="B151" s="14">
        <v>149</v>
      </c>
      <c r="C151" s="13" t="s">
        <v>40</v>
      </c>
      <c r="D151" s="12" t="s">
        <v>284</v>
      </c>
      <c r="E151" s="11" t="s">
        <v>292</v>
      </c>
      <c r="F151" s="10" t="s">
        <v>386</v>
      </c>
      <c r="G151" s="10" t="s">
        <v>531</v>
      </c>
      <c r="H151" s="10" t="s">
        <v>387</v>
      </c>
      <c r="I151" s="10" t="s">
        <v>72</v>
      </c>
      <c r="J151" s="10" t="s">
        <v>408</v>
      </c>
      <c r="K151" s="10" t="s">
        <v>126</v>
      </c>
      <c r="L151" s="10" t="s">
        <v>48</v>
      </c>
      <c r="M151" s="9" t="s">
        <v>116</v>
      </c>
      <c r="N151" s="8" t="s">
        <v>47</v>
      </c>
      <c r="O151" s="6" t="s">
        <v>47</v>
      </c>
      <c r="P151" s="6" t="s">
        <v>626</v>
      </c>
      <c r="Q151" s="6" t="str">
        <f t="shared" si="8"/>
        <v>N/A*</v>
      </c>
      <c r="R151" s="6" t="s">
        <v>553</v>
      </c>
      <c r="S151" s="79" t="s">
        <v>527</v>
      </c>
      <c r="T151" s="49"/>
      <c r="U151" s="49"/>
      <c r="V151" s="49"/>
      <c r="W151" s="49"/>
      <c r="X151" s="81" t="s">
        <v>53</v>
      </c>
      <c r="Y151" s="49"/>
      <c r="Z151" s="49"/>
      <c r="AA151" s="49"/>
      <c r="AB151" s="49"/>
      <c r="AC151" s="49"/>
      <c r="AD151" s="49"/>
      <c r="AE151" s="49"/>
      <c r="AF151" s="49"/>
      <c r="AG151" s="49"/>
      <c r="AH151" s="49"/>
      <c r="AI151" s="49"/>
      <c r="AJ151" s="81" t="s">
        <v>53</v>
      </c>
      <c r="AK151" s="49"/>
      <c r="AL151" s="49"/>
      <c r="AM151" s="49"/>
      <c r="AN151" s="49"/>
      <c r="AO151" s="49"/>
      <c r="AP151" s="18"/>
      <c r="AQ151" s="18" t="s">
        <v>627</v>
      </c>
      <c r="AR151" s="18" t="s">
        <v>117</v>
      </c>
    </row>
    <row r="152" spans="1:44" s="4" customFormat="1" ht="72" customHeight="1" x14ac:dyDescent="0.25">
      <c r="A152" s="65"/>
      <c r="B152" s="14">
        <v>150</v>
      </c>
      <c r="C152" s="13" t="s">
        <v>40</v>
      </c>
      <c r="D152" s="12" t="s">
        <v>284</v>
      </c>
      <c r="E152" s="11" t="s">
        <v>292</v>
      </c>
      <c r="F152" s="10" t="s">
        <v>388</v>
      </c>
      <c r="G152" s="10" t="s">
        <v>389</v>
      </c>
      <c r="H152" s="10" t="s">
        <v>93</v>
      </c>
      <c r="I152" s="10" t="s">
        <v>93</v>
      </c>
      <c r="J152" s="10" t="s">
        <v>408</v>
      </c>
      <c r="K152" s="10" t="s">
        <v>94</v>
      </c>
      <c r="L152" s="10" t="s">
        <v>48</v>
      </c>
      <c r="M152" s="9" t="s">
        <v>116</v>
      </c>
      <c r="N152" s="8" t="s">
        <v>47</v>
      </c>
      <c r="O152" s="6" t="s">
        <v>47</v>
      </c>
      <c r="P152" s="6" t="s">
        <v>626</v>
      </c>
      <c r="Q152" s="6" t="str">
        <f t="shared" si="8"/>
        <v>N/A*</v>
      </c>
      <c r="R152" s="6" t="s">
        <v>553</v>
      </c>
      <c r="S152" s="79" t="s">
        <v>527</v>
      </c>
      <c r="T152" s="49"/>
      <c r="U152" s="49"/>
      <c r="V152" s="49"/>
      <c r="W152" s="49"/>
      <c r="X152" s="49"/>
      <c r="Y152" s="81" t="s">
        <v>53</v>
      </c>
      <c r="Z152" s="49"/>
      <c r="AA152" s="49"/>
      <c r="AB152" s="49"/>
      <c r="AC152" s="49"/>
      <c r="AD152" s="49"/>
      <c r="AE152" s="49"/>
      <c r="AF152" s="49"/>
      <c r="AG152" s="49"/>
      <c r="AH152" s="49"/>
      <c r="AI152" s="49"/>
      <c r="AJ152" s="49"/>
      <c r="AK152" s="81" t="s">
        <v>53</v>
      </c>
      <c r="AL152" s="49"/>
      <c r="AM152" s="49"/>
      <c r="AN152" s="49"/>
      <c r="AO152" s="49"/>
      <c r="AP152" s="18"/>
      <c r="AQ152" s="18" t="s">
        <v>627</v>
      </c>
      <c r="AR152" s="18" t="s">
        <v>117</v>
      </c>
    </row>
    <row r="153" spans="1:44" s="4" customFormat="1" ht="72" customHeight="1" x14ac:dyDescent="0.25">
      <c r="A153" s="65"/>
      <c r="B153" s="14">
        <v>151</v>
      </c>
      <c r="C153" s="13" t="s">
        <v>40</v>
      </c>
      <c r="D153" s="12" t="s">
        <v>284</v>
      </c>
      <c r="E153" s="11" t="s">
        <v>292</v>
      </c>
      <c r="F153" s="10" t="s">
        <v>390</v>
      </c>
      <c r="G153" s="10" t="s">
        <v>391</v>
      </c>
      <c r="H153" s="10" t="s">
        <v>76</v>
      </c>
      <c r="I153" s="10" t="s">
        <v>77</v>
      </c>
      <c r="J153" s="10" t="s">
        <v>408</v>
      </c>
      <c r="K153" s="10" t="s">
        <v>131</v>
      </c>
      <c r="L153" s="10" t="s">
        <v>48</v>
      </c>
      <c r="M153" s="9" t="s">
        <v>116</v>
      </c>
      <c r="N153" s="8" t="s">
        <v>47</v>
      </c>
      <c r="O153" s="6" t="s">
        <v>47</v>
      </c>
      <c r="P153" s="6" t="s">
        <v>626</v>
      </c>
      <c r="Q153" s="6" t="str">
        <f t="shared" si="8"/>
        <v>N/A*</v>
      </c>
      <c r="R153" s="6" t="s">
        <v>553</v>
      </c>
      <c r="S153" s="79" t="s">
        <v>527</v>
      </c>
      <c r="T153" s="49"/>
      <c r="U153" s="49"/>
      <c r="V153" s="49"/>
      <c r="W153" s="49"/>
      <c r="X153" s="49"/>
      <c r="Y153" s="49"/>
      <c r="Z153" s="81" t="s">
        <v>53</v>
      </c>
      <c r="AA153" s="49"/>
      <c r="AB153" s="49"/>
      <c r="AC153" s="49"/>
      <c r="AD153" s="49"/>
      <c r="AE153" s="49"/>
      <c r="AF153" s="49"/>
      <c r="AG153" s="81" t="s">
        <v>53</v>
      </c>
      <c r="AH153" s="49"/>
      <c r="AI153" s="49"/>
      <c r="AJ153" s="49"/>
      <c r="AK153" s="49"/>
      <c r="AL153" s="49"/>
      <c r="AM153" s="49"/>
      <c r="AN153" s="49"/>
      <c r="AO153" s="49"/>
      <c r="AP153" s="18"/>
      <c r="AQ153" s="18" t="s">
        <v>627</v>
      </c>
      <c r="AR153" s="18" t="s">
        <v>117</v>
      </c>
    </row>
    <row r="154" spans="1:44" s="4" customFormat="1" ht="72" customHeight="1" x14ac:dyDescent="0.25">
      <c r="A154" s="65"/>
      <c r="B154" s="14">
        <v>152</v>
      </c>
      <c r="C154" s="13" t="s">
        <v>40</v>
      </c>
      <c r="D154" s="12" t="s">
        <v>284</v>
      </c>
      <c r="E154" s="11" t="s">
        <v>292</v>
      </c>
      <c r="F154" s="10" t="s">
        <v>392</v>
      </c>
      <c r="G154" s="10" t="s">
        <v>393</v>
      </c>
      <c r="H154" s="10" t="s">
        <v>45</v>
      </c>
      <c r="I154" s="10" t="s">
        <v>134</v>
      </c>
      <c r="J154" s="10" t="s">
        <v>408</v>
      </c>
      <c r="K154" s="10" t="s">
        <v>135</v>
      </c>
      <c r="L154" s="10" t="s">
        <v>48</v>
      </c>
      <c r="M154" s="9" t="s">
        <v>116</v>
      </c>
      <c r="N154" s="8" t="s">
        <v>47</v>
      </c>
      <c r="O154" s="6" t="s">
        <v>47</v>
      </c>
      <c r="P154" s="6" t="s">
        <v>626</v>
      </c>
      <c r="Q154" s="6" t="str">
        <f t="shared" si="8"/>
        <v>N/A*</v>
      </c>
      <c r="R154" s="6" t="s">
        <v>553</v>
      </c>
      <c r="S154" s="79" t="s">
        <v>527</v>
      </c>
      <c r="T154" s="49"/>
      <c r="U154" s="49"/>
      <c r="V154" s="49"/>
      <c r="W154" s="49"/>
      <c r="X154" s="49"/>
      <c r="Y154" s="49"/>
      <c r="Z154" s="49"/>
      <c r="AA154" s="81" t="s">
        <v>53</v>
      </c>
      <c r="AB154" s="49"/>
      <c r="AC154" s="49"/>
      <c r="AD154" s="49"/>
      <c r="AE154" s="49"/>
      <c r="AF154" s="49"/>
      <c r="AG154" s="49"/>
      <c r="AH154" s="49"/>
      <c r="AI154" s="49"/>
      <c r="AJ154" s="49"/>
      <c r="AK154" s="49"/>
      <c r="AL154" s="81" t="s">
        <v>53</v>
      </c>
      <c r="AM154" s="49"/>
      <c r="AN154" s="49"/>
      <c r="AO154" s="49"/>
      <c r="AP154" s="18"/>
      <c r="AQ154" s="18" t="s">
        <v>627</v>
      </c>
      <c r="AR154" s="18" t="s">
        <v>117</v>
      </c>
    </row>
    <row r="155" spans="1:44" s="4" customFormat="1" ht="72" customHeight="1" x14ac:dyDescent="0.25">
      <c r="A155" s="65"/>
      <c r="B155" s="14">
        <v>153</v>
      </c>
      <c r="C155" s="13" t="s">
        <v>40</v>
      </c>
      <c r="D155" s="12" t="s">
        <v>284</v>
      </c>
      <c r="E155" s="11" t="s">
        <v>422</v>
      </c>
      <c r="F155" s="10" t="s">
        <v>423</v>
      </c>
      <c r="G155" s="10" t="s">
        <v>464</v>
      </c>
      <c r="H155" s="10" t="s">
        <v>606</v>
      </c>
      <c r="I155" s="10" t="s">
        <v>77</v>
      </c>
      <c r="J155" s="10" t="s">
        <v>407</v>
      </c>
      <c r="K155" s="10" t="s">
        <v>47</v>
      </c>
      <c r="L155" s="10" t="s">
        <v>48</v>
      </c>
      <c r="M155" s="9" t="s">
        <v>116</v>
      </c>
      <c r="N155" s="8" t="s">
        <v>47</v>
      </c>
      <c r="O155" s="6" t="s">
        <v>47</v>
      </c>
      <c r="P155" s="6">
        <v>4873100</v>
      </c>
      <c r="Q155" s="6">
        <v>4873100</v>
      </c>
      <c r="R155" s="6" t="s">
        <v>404</v>
      </c>
      <c r="S155" s="79" t="s">
        <v>518</v>
      </c>
      <c r="T155" s="81" t="s">
        <v>53</v>
      </c>
      <c r="U155" s="49"/>
      <c r="V155" s="49"/>
      <c r="W155" s="49"/>
      <c r="X155" s="49"/>
      <c r="Y155" s="49"/>
      <c r="Z155" s="81" t="s">
        <v>53</v>
      </c>
      <c r="AA155" s="49"/>
      <c r="AB155" s="49"/>
      <c r="AC155" s="49"/>
      <c r="AD155" s="49"/>
      <c r="AE155" s="49"/>
      <c r="AF155" s="81" t="s">
        <v>53</v>
      </c>
      <c r="AG155" s="81" t="s">
        <v>53</v>
      </c>
      <c r="AH155" s="49"/>
      <c r="AI155" s="83"/>
      <c r="AJ155" s="49"/>
      <c r="AK155" s="49"/>
      <c r="AL155" s="49"/>
      <c r="AM155" s="83"/>
      <c r="AN155" s="83"/>
      <c r="AO155" s="81"/>
      <c r="AP155" s="18"/>
      <c r="AQ155" s="18" t="s">
        <v>528</v>
      </c>
      <c r="AR155" s="18"/>
    </row>
    <row r="156" spans="1:44" s="4" customFormat="1" ht="72" customHeight="1" x14ac:dyDescent="0.25">
      <c r="A156" s="65"/>
      <c r="B156" s="14">
        <v>154</v>
      </c>
      <c r="C156" s="13" t="s">
        <v>40</v>
      </c>
      <c r="D156" s="12" t="s">
        <v>284</v>
      </c>
      <c r="E156" s="11" t="s">
        <v>422</v>
      </c>
      <c r="F156" s="10" t="s">
        <v>424</v>
      </c>
      <c r="G156" s="10" t="s">
        <v>465</v>
      </c>
      <c r="H156" s="10" t="s">
        <v>606</v>
      </c>
      <c r="I156" s="10" t="s">
        <v>77</v>
      </c>
      <c r="J156" s="10" t="s">
        <v>407</v>
      </c>
      <c r="K156" s="10" t="s">
        <v>47</v>
      </c>
      <c r="L156" s="10" t="s">
        <v>48</v>
      </c>
      <c r="M156" s="9" t="s">
        <v>116</v>
      </c>
      <c r="N156" s="8" t="s">
        <v>47</v>
      </c>
      <c r="O156" s="6" t="s">
        <v>47</v>
      </c>
      <c r="P156" s="6">
        <v>1033000</v>
      </c>
      <c r="Q156" s="6">
        <v>1033000</v>
      </c>
      <c r="R156" s="6" t="s">
        <v>404</v>
      </c>
      <c r="S156" s="79" t="s">
        <v>518</v>
      </c>
      <c r="T156" s="81" t="s">
        <v>53</v>
      </c>
      <c r="U156" s="49"/>
      <c r="V156" s="49"/>
      <c r="W156" s="49"/>
      <c r="X156" s="49"/>
      <c r="Y156" s="49"/>
      <c r="Z156" s="81" t="s">
        <v>53</v>
      </c>
      <c r="AA156" s="49"/>
      <c r="AB156" s="49"/>
      <c r="AC156" s="49"/>
      <c r="AD156" s="49"/>
      <c r="AE156" s="49"/>
      <c r="AF156" s="49"/>
      <c r="AG156" s="81" t="s">
        <v>53</v>
      </c>
      <c r="AH156" s="49"/>
      <c r="AI156" s="83"/>
      <c r="AJ156" s="49"/>
      <c r="AK156" s="49"/>
      <c r="AL156" s="49"/>
      <c r="AM156" s="83"/>
      <c r="AN156" s="83"/>
      <c r="AO156" s="81"/>
      <c r="AP156" s="18"/>
      <c r="AQ156" s="18" t="s">
        <v>528</v>
      </c>
      <c r="AR156" s="18"/>
    </row>
    <row r="157" spans="1:44" s="4" customFormat="1" ht="72" customHeight="1" x14ac:dyDescent="0.25">
      <c r="A157" s="65"/>
      <c r="B157" s="14">
        <v>155</v>
      </c>
      <c r="C157" s="13" t="s">
        <v>40</v>
      </c>
      <c r="D157" s="12" t="s">
        <v>284</v>
      </c>
      <c r="E157" s="11" t="s">
        <v>422</v>
      </c>
      <c r="F157" s="10" t="s">
        <v>425</v>
      </c>
      <c r="G157" s="10" t="s">
        <v>466</v>
      </c>
      <c r="H157" s="10" t="s">
        <v>96</v>
      </c>
      <c r="I157" s="10" t="s">
        <v>609</v>
      </c>
      <c r="J157" s="10" t="s">
        <v>407</v>
      </c>
      <c r="K157" s="10" t="s">
        <v>47</v>
      </c>
      <c r="L157" s="10" t="s">
        <v>48</v>
      </c>
      <c r="M157" s="9" t="s">
        <v>116</v>
      </c>
      <c r="N157" s="8" t="s">
        <v>47</v>
      </c>
      <c r="O157" s="6" t="s">
        <v>47</v>
      </c>
      <c r="P157" s="6">
        <v>10143450</v>
      </c>
      <c r="Q157" s="6">
        <v>10143450</v>
      </c>
      <c r="R157" s="6" t="s">
        <v>404</v>
      </c>
      <c r="S157" s="79" t="s">
        <v>518</v>
      </c>
      <c r="T157" s="81" t="s">
        <v>53</v>
      </c>
      <c r="U157" s="49"/>
      <c r="V157" s="49"/>
      <c r="W157" s="49"/>
      <c r="X157" s="49"/>
      <c r="Y157" s="49"/>
      <c r="Z157" s="81" t="s">
        <v>53</v>
      </c>
      <c r="AA157" s="49"/>
      <c r="AB157" s="49"/>
      <c r="AC157" s="49"/>
      <c r="AD157" s="49"/>
      <c r="AE157" s="49"/>
      <c r="AF157" s="81" t="s">
        <v>53</v>
      </c>
      <c r="AG157" s="81" t="s">
        <v>53</v>
      </c>
      <c r="AH157" s="49"/>
      <c r="AI157" s="83"/>
      <c r="AJ157" s="49"/>
      <c r="AK157" s="49"/>
      <c r="AL157" s="49"/>
      <c r="AM157" s="83"/>
      <c r="AN157" s="83"/>
      <c r="AO157" s="81" t="s">
        <v>53</v>
      </c>
      <c r="AP157" s="18"/>
      <c r="AQ157" s="18" t="s">
        <v>528</v>
      </c>
      <c r="AR157" s="18"/>
    </row>
    <row r="158" spans="1:44" s="4" customFormat="1" ht="72" customHeight="1" x14ac:dyDescent="0.25">
      <c r="A158" s="65"/>
      <c r="B158" s="14">
        <v>156</v>
      </c>
      <c r="C158" s="13" t="s">
        <v>40</v>
      </c>
      <c r="D158" s="12" t="s">
        <v>284</v>
      </c>
      <c r="E158" s="11" t="s">
        <v>422</v>
      </c>
      <c r="F158" s="21" t="s">
        <v>426</v>
      </c>
      <c r="G158" s="21" t="s">
        <v>467</v>
      </c>
      <c r="H158" s="21" t="s">
        <v>57</v>
      </c>
      <c r="I158" s="10" t="s">
        <v>609</v>
      </c>
      <c r="J158" s="10" t="s">
        <v>407</v>
      </c>
      <c r="K158" s="10" t="s">
        <v>47</v>
      </c>
      <c r="L158" s="21" t="s">
        <v>48</v>
      </c>
      <c r="M158" s="9" t="s">
        <v>116</v>
      </c>
      <c r="N158" s="48" t="s">
        <v>47</v>
      </c>
      <c r="O158" s="49" t="s">
        <v>47</v>
      </c>
      <c r="P158" s="49">
        <v>1062200</v>
      </c>
      <c r="Q158" s="49">
        <v>1062200</v>
      </c>
      <c r="R158" s="6" t="s">
        <v>404</v>
      </c>
      <c r="S158" s="79" t="s">
        <v>518</v>
      </c>
      <c r="T158" s="81" t="s">
        <v>53</v>
      </c>
      <c r="U158" s="49"/>
      <c r="V158" s="49"/>
      <c r="W158" s="49"/>
      <c r="X158" s="49"/>
      <c r="Y158" s="49"/>
      <c r="Z158" s="81"/>
      <c r="AA158" s="49"/>
      <c r="AB158" s="49"/>
      <c r="AC158" s="49"/>
      <c r="AD158" s="49"/>
      <c r="AE158" s="49"/>
      <c r="AF158" s="49"/>
      <c r="AG158" s="49"/>
      <c r="AH158" s="49"/>
      <c r="AI158" s="83"/>
      <c r="AJ158" s="49"/>
      <c r="AK158" s="49"/>
      <c r="AL158" s="49"/>
      <c r="AM158" s="83"/>
      <c r="AN158" s="83"/>
      <c r="AO158" s="81" t="s">
        <v>53</v>
      </c>
      <c r="AP158" s="18"/>
      <c r="AQ158" s="18" t="s">
        <v>528</v>
      </c>
      <c r="AR158" s="18"/>
    </row>
    <row r="159" spans="1:44" s="4" customFormat="1" ht="72" customHeight="1" x14ac:dyDescent="0.25">
      <c r="A159" s="65"/>
      <c r="B159" s="14">
        <v>157</v>
      </c>
      <c r="C159" s="13" t="s">
        <v>40</v>
      </c>
      <c r="D159" s="12" t="s">
        <v>284</v>
      </c>
      <c r="E159" s="11" t="s">
        <v>422</v>
      </c>
      <c r="F159" s="21" t="s">
        <v>427</v>
      </c>
      <c r="G159" s="21" t="s">
        <v>468</v>
      </c>
      <c r="H159" s="21" t="s">
        <v>57</v>
      </c>
      <c r="I159" s="10" t="s">
        <v>609</v>
      </c>
      <c r="J159" s="10" t="s">
        <v>407</v>
      </c>
      <c r="K159" s="10" t="s">
        <v>47</v>
      </c>
      <c r="L159" s="21" t="s">
        <v>48</v>
      </c>
      <c r="M159" s="9" t="s">
        <v>116</v>
      </c>
      <c r="N159" s="48" t="s">
        <v>47</v>
      </c>
      <c r="O159" s="49" t="s">
        <v>47</v>
      </c>
      <c r="P159" s="49">
        <v>8664400</v>
      </c>
      <c r="Q159" s="49">
        <v>8664400</v>
      </c>
      <c r="R159" s="6" t="s">
        <v>404</v>
      </c>
      <c r="S159" s="79" t="s">
        <v>518</v>
      </c>
      <c r="T159" s="81" t="s">
        <v>53</v>
      </c>
      <c r="U159" s="49"/>
      <c r="V159" s="49"/>
      <c r="W159" s="49"/>
      <c r="X159" s="49"/>
      <c r="Y159" s="49"/>
      <c r="Z159" s="81"/>
      <c r="AA159" s="49"/>
      <c r="AB159" s="49"/>
      <c r="AC159" s="49"/>
      <c r="AD159" s="49"/>
      <c r="AE159" s="49"/>
      <c r="AF159" s="49"/>
      <c r="AG159" s="49"/>
      <c r="AH159" s="49"/>
      <c r="AI159" s="83"/>
      <c r="AJ159" s="49"/>
      <c r="AK159" s="49"/>
      <c r="AL159" s="49"/>
      <c r="AM159" s="83"/>
      <c r="AN159" s="83"/>
      <c r="AO159" s="81" t="s">
        <v>53</v>
      </c>
      <c r="AP159" s="18"/>
      <c r="AQ159" s="18" t="s">
        <v>528</v>
      </c>
      <c r="AR159" s="18"/>
    </row>
    <row r="160" spans="1:44" s="4" customFormat="1" ht="72" customHeight="1" x14ac:dyDescent="0.25">
      <c r="A160" s="65"/>
      <c r="B160" s="14">
        <v>158</v>
      </c>
      <c r="C160" s="13" t="s">
        <v>40</v>
      </c>
      <c r="D160" s="12" t="s">
        <v>284</v>
      </c>
      <c r="E160" s="11" t="s">
        <v>422</v>
      </c>
      <c r="F160" s="21" t="s">
        <v>428</v>
      </c>
      <c r="G160" s="21" t="s">
        <v>645</v>
      </c>
      <c r="H160" s="21" t="s">
        <v>57</v>
      </c>
      <c r="I160" s="10" t="s">
        <v>341</v>
      </c>
      <c r="J160" s="10" t="s">
        <v>407</v>
      </c>
      <c r="K160" s="10" t="s">
        <v>47</v>
      </c>
      <c r="L160" s="21" t="s">
        <v>48</v>
      </c>
      <c r="M160" s="9" t="s">
        <v>116</v>
      </c>
      <c r="N160" s="48" t="s">
        <v>47</v>
      </c>
      <c r="O160" s="49" t="s">
        <v>47</v>
      </c>
      <c r="P160" s="49">
        <v>800000</v>
      </c>
      <c r="Q160" s="49">
        <v>800000</v>
      </c>
      <c r="R160" s="6" t="s">
        <v>404</v>
      </c>
      <c r="S160" s="79" t="s">
        <v>518</v>
      </c>
      <c r="T160" s="81" t="s">
        <v>53</v>
      </c>
      <c r="U160" s="49"/>
      <c r="V160" s="49"/>
      <c r="W160" s="49"/>
      <c r="X160" s="49"/>
      <c r="Y160" s="49"/>
      <c r="Z160" s="81"/>
      <c r="AA160" s="49"/>
      <c r="AB160" s="49"/>
      <c r="AC160" s="49"/>
      <c r="AD160" s="49"/>
      <c r="AE160" s="49"/>
      <c r="AF160" s="49"/>
      <c r="AG160" s="49"/>
      <c r="AH160" s="49"/>
      <c r="AI160" s="83"/>
      <c r="AJ160" s="49"/>
      <c r="AK160" s="49"/>
      <c r="AL160" s="49"/>
      <c r="AM160" s="83"/>
      <c r="AN160" s="83"/>
      <c r="AO160" s="81" t="s">
        <v>53</v>
      </c>
      <c r="AP160" s="18"/>
      <c r="AQ160" s="18" t="s">
        <v>528</v>
      </c>
      <c r="AR160" s="18"/>
    </row>
    <row r="161" spans="1:44" s="4" customFormat="1" ht="72" customHeight="1" x14ac:dyDescent="0.25">
      <c r="A161" s="65"/>
      <c r="B161" s="14">
        <v>159</v>
      </c>
      <c r="C161" s="13" t="s">
        <v>40</v>
      </c>
      <c r="D161" s="12" t="s">
        <v>284</v>
      </c>
      <c r="E161" s="11" t="s">
        <v>422</v>
      </c>
      <c r="F161" s="21" t="s">
        <v>429</v>
      </c>
      <c r="G161" s="21" t="s">
        <v>469</v>
      </c>
      <c r="H161" s="21" t="s">
        <v>61</v>
      </c>
      <c r="I161" s="21" t="s">
        <v>604</v>
      </c>
      <c r="J161" s="21" t="s">
        <v>407</v>
      </c>
      <c r="K161" s="21" t="s">
        <v>96</v>
      </c>
      <c r="L161" s="21" t="s">
        <v>48</v>
      </c>
      <c r="M161" s="9" t="s">
        <v>116</v>
      </c>
      <c r="N161" s="48" t="s">
        <v>47</v>
      </c>
      <c r="O161" s="49" t="s">
        <v>47</v>
      </c>
      <c r="P161" s="49">
        <v>6830000</v>
      </c>
      <c r="Q161" s="49">
        <v>6830000</v>
      </c>
      <c r="R161" s="6" t="s">
        <v>404</v>
      </c>
      <c r="S161" s="79" t="s">
        <v>518</v>
      </c>
      <c r="T161" s="49"/>
      <c r="U161" s="49"/>
      <c r="V161" s="49"/>
      <c r="W161" s="49"/>
      <c r="X161" s="49"/>
      <c r="Y161" s="49"/>
      <c r="Z161" s="49"/>
      <c r="AA161" s="49"/>
      <c r="AB161" s="81" t="s">
        <v>53</v>
      </c>
      <c r="AC161" s="81" t="s">
        <v>53</v>
      </c>
      <c r="AD161" s="81" t="s">
        <v>53</v>
      </c>
      <c r="AE161" s="81"/>
      <c r="AF161" s="49"/>
      <c r="AG161" s="49"/>
      <c r="AH161" s="49"/>
      <c r="AI161" s="83"/>
      <c r="AJ161" s="49"/>
      <c r="AK161" s="49"/>
      <c r="AL161" s="49"/>
      <c r="AM161" s="83"/>
      <c r="AN161" s="81" t="s">
        <v>53</v>
      </c>
      <c r="AO161" s="81"/>
      <c r="AP161" s="18"/>
      <c r="AQ161" s="18" t="s">
        <v>528</v>
      </c>
      <c r="AR161" s="5"/>
    </row>
    <row r="162" spans="1:44" s="4" customFormat="1" ht="72" customHeight="1" x14ac:dyDescent="0.25">
      <c r="A162" s="65"/>
      <c r="B162" s="14">
        <v>160</v>
      </c>
      <c r="C162" s="13" t="s">
        <v>40</v>
      </c>
      <c r="D162" s="12" t="s">
        <v>284</v>
      </c>
      <c r="E162" s="11" t="s">
        <v>422</v>
      </c>
      <c r="F162" s="21" t="s">
        <v>430</v>
      </c>
      <c r="G162" s="21" t="s">
        <v>470</v>
      </c>
      <c r="H162" s="21" t="s">
        <v>96</v>
      </c>
      <c r="I162" s="21" t="s">
        <v>357</v>
      </c>
      <c r="J162" s="21" t="s">
        <v>407</v>
      </c>
      <c r="K162" s="21" t="s">
        <v>89</v>
      </c>
      <c r="L162" s="21" t="s">
        <v>48</v>
      </c>
      <c r="M162" s="9" t="s">
        <v>116</v>
      </c>
      <c r="N162" s="48" t="s">
        <v>47</v>
      </c>
      <c r="O162" s="49" t="s">
        <v>47</v>
      </c>
      <c r="P162" s="49">
        <v>6080000</v>
      </c>
      <c r="Q162" s="49">
        <v>6080000</v>
      </c>
      <c r="R162" s="6" t="s">
        <v>404</v>
      </c>
      <c r="S162" s="79" t="s">
        <v>518</v>
      </c>
      <c r="T162" s="49"/>
      <c r="U162" s="49"/>
      <c r="V162" s="49"/>
      <c r="W162" s="49"/>
      <c r="X162" s="49"/>
      <c r="Y162" s="49"/>
      <c r="Z162" s="49"/>
      <c r="AA162" s="49"/>
      <c r="AB162" s="49"/>
      <c r="AC162" s="49"/>
      <c r="AD162" s="81" t="s">
        <v>53</v>
      </c>
      <c r="AE162" s="81"/>
      <c r="AF162" s="49"/>
      <c r="AG162" s="49"/>
      <c r="AH162" s="49"/>
      <c r="AI162" s="83"/>
      <c r="AJ162" s="49"/>
      <c r="AK162" s="49"/>
      <c r="AL162" s="49"/>
      <c r="AM162" s="81" t="s">
        <v>53</v>
      </c>
      <c r="AN162" s="83"/>
      <c r="AO162" s="81" t="s">
        <v>53</v>
      </c>
      <c r="AP162" s="18"/>
      <c r="AQ162" s="18" t="s">
        <v>528</v>
      </c>
      <c r="AR162" s="5"/>
    </row>
    <row r="163" spans="1:44" s="4" customFormat="1" ht="72" customHeight="1" x14ac:dyDescent="0.25">
      <c r="A163" s="65"/>
      <c r="B163" s="14">
        <v>161</v>
      </c>
      <c r="C163" s="13" t="s">
        <v>40</v>
      </c>
      <c r="D163" s="12" t="s">
        <v>284</v>
      </c>
      <c r="E163" s="11" t="s">
        <v>422</v>
      </c>
      <c r="F163" s="21" t="s">
        <v>431</v>
      </c>
      <c r="G163" s="21" t="s">
        <v>471</v>
      </c>
      <c r="H163" s="21" t="s">
        <v>57</v>
      </c>
      <c r="I163" s="10" t="s">
        <v>341</v>
      </c>
      <c r="J163" s="10" t="s">
        <v>407</v>
      </c>
      <c r="K163" s="10" t="s">
        <v>47</v>
      </c>
      <c r="L163" s="21" t="s">
        <v>48</v>
      </c>
      <c r="M163" s="9" t="s">
        <v>116</v>
      </c>
      <c r="N163" s="48" t="s">
        <v>47</v>
      </c>
      <c r="O163" s="49" t="s">
        <v>47</v>
      </c>
      <c r="P163" s="49">
        <v>1640000</v>
      </c>
      <c r="Q163" s="49">
        <v>1640000</v>
      </c>
      <c r="R163" s="6" t="s">
        <v>404</v>
      </c>
      <c r="S163" s="79" t="s">
        <v>518</v>
      </c>
      <c r="T163" s="81" t="s">
        <v>53</v>
      </c>
      <c r="U163" s="49"/>
      <c r="V163" s="49"/>
      <c r="W163" s="49"/>
      <c r="X163" s="49"/>
      <c r="Y163" s="49"/>
      <c r="Z163" s="49"/>
      <c r="AA163" s="49"/>
      <c r="AB163" s="81" t="s">
        <v>53</v>
      </c>
      <c r="AC163" s="81" t="s">
        <v>53</v>
      </c>
      <c r="AD163" s="81" t="s">
        <v>53</v>
      </c>
      <c r="AE163" s="81" t="s">
        <v>53</v>
      </c>
      <c r="AF163" s="49"/>
      <c r="AG163" s="49"/>
      <c r="AH163" s="49"/>
      <c r="AI163" s="83"/>
      <c r="AJ163" s="49"/>
      <c r="AK163" s="49"/>
      <c r="AL163" s="49"/>
      <c r="AM163" s="83"/>
      <c r="AN163" s="83"/>
      <c r="AO163" s="81" t="s">
        <v>53</v>
      </c>
      <c r="AP163" s="18"/>
      <c r="AQ163" s="18" t="s">
        <v>528</v>
      </c>
      <c r="AR163" s="5"/>
    </row>
    <row r="164" spans="1:44" s="4" customFormat="1" ht="72" customHeight="1" x14ac:dyDescent="0.25">
      <c r="A164" s="65"/>
      <c r="B164" s="14">
        <v>162</v>
      </c>
      <c r="C164" s="13" t="s">
        <v>40</v>
      </c>
      <c r="D164" s="12" t="s">
        <v>284</v>
      </c>
      <c r="E164" s="11" t="s">
        <v>422</v>
      </c>
      <c r="F164" s="21" t="s">
        <v>432</v>
      </c>
      <c r="G164" s="21" t="s">
        <v>472</v>
      </c>
      <c r="H164" s="21" t="s">
        <v>61</v>
      </c>
      <c r="I164" s="21" t="s">
        <v>361</v>
      </c>
      <c r="J164" s="21" t="s">
        <v>605</v>
      </c>
      <c r="K164" s="21" t="s">
        <v>96</v>
      </c>
      <c r="L164" s="21" t="s">
        <v>48</v>
      </c>
      <c r="M164" s="9" t="s">
        <v>116</v>
      </c>
      <c r="N164" s="49">
        <v>1136645</v>
      </c>
      <c r="O164" s="49">
        <v>1630552.83</v>
      </c>
      <c r="P164" s="49">
        <f>SUM(N164+O164)/2</f>
        <v>1383598.915</v>
      </c>
      <c r="Q164" s="49">
        <f>SUM(O164+P164)/2</f>
        <v>1507075.8725000001</v>
      </c>
      <c r="R164" s="6" t="s">
        <v>404</v>
      </c>
      <c r="S164" s="79" t="s">
        <v>518</v>
      </c>
      <c r="T164" s="49"/>
      <c r="U164" s="49"/>
      <c r="V164" s="49"/>
      <c r="W164" s="49"/>
      <c r="X164" s="49"/>
      <c r="Y164" s="49"/>
      <c r="Z164" s="49"/>
      <c r="AA164" s="49"/>
      <c r="AB164" s="81" t="s">
        <v>53</v>
      </c>
      <c r="AC164" s="81" t="s">
        <v>53</v>
      </c>
      <c r="AD164" s="49"/>
      <c r="AE164" s="49"/>
      <c r="AF164" s="49"/>
      <c r="AG164" s="49"/>
      <c r="AH164" s="49"/>
      <c r="AI164" s="83"/>
      <c r="AJ164" s="49"/>
      <c r="AK164" s="49"/>
      <c r="AL164" s="49"/>
      <c r="AM164" s="83"/>
      <c r="AN164" s="81" t="s">
        <v>53</v>
      </c>
      <c r="AO164" s="81"/>
      <c r="AP164" s="18"/>
      <c r="AQ164" s="18" t="s">
        <v>528</v>
      </c>
      <c r="AR164" s="5"/>
    </row>
    <row r="165" spans="1:44" s="4" customFormat="1" ht="72" customHeight="1" x14ac:dyDescent="0.25">
      <c r="A165" s="65"/>
      <c r="B165" s="14">
        <v>163</v>
      </c>
      <c r="C165" s="13" t="s">
        <v>40</v>
      </c>
      <c r="D165" s="12" t="s">
        <v>284</v>
      </c>
      <c r="E165" s="11" t="s">
        <v>422</v>
      </c>
      <c r="F165" s="10" t="s">
        <v>433</v>
      </c>
      <c r="G165" s="21" t="s">
        <v>473</v>
      </c>
      <c r="H165" s="10" t="s">
        <v>76</v>
      </c>
      <c r="I165" s="10" t="s">
        <v>77</v>
      </c>
      <c r="J165" s="10" t="s">
        <v>407</v>
      </c>
      <c r="K165" s="10" t="s">
        <v>47</v>
      </c>
      <c r="L165" s="21" t="s">
        <v>48</v>
      </c>
      <c r="M165" s="9" t="s">
        <v>116</v>
      </c>
      <c r="N165" s="48" t="s">
        <v>47</v>
      </c>
      <c r="O165" s="49" t="s">
        <v>47</v>
      </c>
      <c r="P165" s="49">
        <v>105000</v>
      </c>
      <c r="Q165" s="49">
        <v>105000</v>
      </c>
      <c r="R165" s="6" t="s">
        <v>404</v>
      </c>
      <c r="S165" s="79" t="s">
        <v>518</v>
      </c>
      <c r="T165" s="49"/>
      <c r="U165" s="81" t="s">
        <v>53</v>
      </c>
      <c r="V165" s="49"/>
      <c r="W165" s="49"/>
      <c r="X165" s="49"/>
      <c r="Y165" s="49"/>
      <c r="Z165" s="49"/>
      <c r="AA165" s="49"/>
      <c r="AB165" s="49"/>
      <c r="AC165" s="49"/>
      <c r="AD165" s="49"/>
      <c r="AE165" s="49"/>
      <c r="AF165" s="49"/>
      <c r="AG165" s="81" t="s">
        <v>53</v>
      </c>
      <c r="AH165" s="49"/>
      <c r="AI165" s="83"/>
      <c r="AJ165" s="49"/>
      <c r="AK165" s="49"/>
      <c r="AL165" s="49"/>
      <c r="AM165" s="83"/>
      <c r="AN165" s="83"/>
      <c r="AO165" s="81"/>
      <c r="AP165" s="18"/>
      <c r="AQ165" s="18" t="s">
        <v>528</v>
      </c>
      <c r="AR165" s="5"/>
    </row>
    <row r="166" spans="1:44" s="4" customFormat="1" ht="72" customHeight="1" x14ac:dyDescent="0.25">
      <c r="A166" s="65"/>
      <c r="B166" s="14">
        <v>164</v>
      </c>
      <c r="C166" s="13" t="s">
        <v>40</v>
      </c>
      <c r="D166" s="12" t="s">
        <v>284</v>
      </c>
      <c r="E166" s="11" t="s">
        <v>422</v>
      </c>
      <c r="F166" s="10" t="s">
        <v>434</v>
      </c>
      <c r="G166" s="21" t="s">
        <v>474</v>
      </c>
      <c r="H166" s="10" t="s">
        <v>76</v>
      </c>
      <c r="I166" s="10" t="s">
        <v>77</v>
      </c>
      <c r="J166" s="10" t="s">
        <v>407</v>
      </c>
      <c r="K166" s="10" t="s">
        <v>47</v>
      </c>
      <c r="L166" s="21" t="s">
        <v>48</v>
      </c>
      <c r="M166" s="9" t="s">
        <v>116</v>
      </c>
      <c r="N166" s="48" t="s">
        <v>47</v>
      </c>
      <c r="O166" s="49" t="s">
        <v>47</v>
      </c>
      <c r="P166" s="49">
        <v>2095450</v>
      </c>
      <c r="Q166" s="49">
        <v>2095450</v>
      </c>
      <c r="R166" s="6" t="s">
        <v>404</v>
      </c>
      <c r="S166" s="79" t="s">
        <v>518</v>
      </c>
      <c r="T166" s="49"/>
      <c r="U166" s="81" t="s">
        <v>53</v>
      </c>
      <c r="V166" s="49"/>
      <c r="W166" s="49"/>
      <c r="X166" s="49"/>
      <c r="Y166" s="49"/>
      <c r="Z166" s="49"/>
      <c r="AA166" s="49"/>
      <c r="AB166" s="49"/>
      <c r="AC166" s="49"/>
      <c r="AD166" s="49"/>
      <c r="AE166" s="49"/>
      <c r="AF166" s="49"/>
      <c r="AG166" s="81" t="s">
        <v>53</v>
      </c>
      <c r="AH166" s="49"/>
      <c r="AI166" s="83"/>
      <c r="AJ166" s="49"/>
      <c r="AK166" s="49"/>
      <c r="AL166" s="49"/>
      <c r="AM166" s="83"/>
      <c r="AN166" s="83"/>
      <c r="AO166" s="81"/>
      <c r="AP166" s="18"/>
      <c r="AQ166" s="18" t="s">
        <v>528</v>
      </c>
      <c r="AR166" s="5"/>
    </row>
    <row r="167" spans="1:44" s="4" customFormat="1" ht="72" customHeight="1" x14ac:dyDescent="0.25">
      <c r="A167" s="65"/>
      <c r="B167" s="14">
        <v>165</v>
      </c>
      <c r="C167" s="13" t="s">
        <v>40</v>
      </c>
      <c r="D167" s="12" t="s">
        <v>284</v>
      </c>
      <c r="E167" s="11" t="s">
        <v>422</v>
      </c>
      <c r="F167" s="10" t="s">
        <v>435</v>
      </c>
      <c r="G167" s="10" t="s">
        <v>475</v>
      </c>
      <c r="H167" s="10" t="s">
        <v>76</v>
      </c>
      <c r="I167" s="10" t="s">
        <v>77</v>
      </c>
      <c r="J167" s="10" t="s">
        <v>407</v>
      </c>
      <c r="K167" s="10" t="s">
        <v>47</v>
      </c>
      <c r="L167" s="10" t="s">
        <v>48</v>
      </c>
      <c r="M167" s="9" t="s">
        <v>116</v>
      </c>
      <c r="N167" s="8" t="s">
        <v>47</v>
      </c>
      <c r="O167" s="6" t="s">
        <v>47</v>
      </c>
      <c r="P167" s="6">
        <v>2414750</v>
      </c>
      <c r="Q167" s="6">
        <v>2414750</v>
      </c>
      <c r="R167" s="6" t="s">
        <v>404</v>
      </c>
      <c r="S167" s="79" t="s">
        <v>518</v>
      </c>
      <c r="T167" s="49"/>
      <c r="U167" s="81" t="s">
        <v>53</v>
      </c>
      <c r="V167" s="49"/>
      <c r="W167" s="49"/>
      <c r="X167" s="49"/>
      <c r="Y167" s="49"/>
      <c r="Z167" s="49"/>
      <c r="AA167" s="49"/>
      <c r="AB167" s="49"/>
      <c r="AC167" s="49"/>
      <c r="AD167" s="49"/>
      <c r="AE167" s="49"/>
      <c r="AF167" s="49"/>
      <c r="AG167" s="81" t="s">
        <v>53</v>
      </c>
      <c r="AH167" s="49"/>
      <c r="AI167" s="83"/>
      <c r="AJ167" s="49"/>
      <c r="AK167" s="49"/>
      <c r="AL167" s="49"/>
      <c r="AM167" s="83"/>
      <c r="AN167" s="83"/>
      <c r="AO167" s="81"/>
      <c r="AP167" s="18"/>
      <c r="AQ167" s="18" t="s">
        <v>528</v>
      </c>
      <c r="AR167" s="5"/>
    </row>
    <row r="168" spans="1:44" s="4" customFormat="1" ht="72" customHeight="1" x14ac:dyDescent="0.25">
      <c r="A168" s="65"/>
      <c r="B168" s="14">
        <v>166</v>
      </c>
      <c r="C168" s="13" t="s">
        <v>40</v>
      </c>
      <c r="D168" s="12" t="s">
        <v>284</v>
      </c>
      <c r="E168" s="11" t="s">
        <v>422</v>
      </c>
      <c r="F168" s="10" t="s">
        <v>439</v>
      </c>
      <c r="G168" s="10" t="s">
        <v>476</v>
      </c>
      <c r="H168" s="10" t="s">
        <v>96</v>
      </c>
      <c r="I168" s="10" t="s">
        <v>341</v>
      </c>
      <c r="J168" s="10" t="s">
        <v>407</v>
      </c>
      <c r="K168" s="10" t="s">
        <v>47</v>
      </c>
      <c r="L168" s="10" t="s">
        <v>48</v>
      </c>
      <c r="M168" s="9" t="s">
        <v>116</v>
      </c>
      <c r="N168" s="8" t="s">
        <v>47</v>
      </c>
      <c r="O168" s="6" t="s">
        <v>47</v>
      </c>
      <c r="P168" s="6">
        <v>2000000</v>
      </c>
      <c r="Q168" s="6">
        <v>2000000</v>
      </c>
      <c r="R168" s="6" t="s">
        <v>404</v>
      </c>
      <c r="S168" s="79" t="s">
        <v>518</v>
      </c>
      <c r="T168" s="49"/>
      <c r="U168" s="49"/>
      <c r="V168" s="49"/>
      <c r="W168" s="81" t="s">
        <v>53</v>
      </c>
      <c r="X168" s="49"/>
      <c r="Y168" s="49"/>
      <c r="Z168" s="49"/>
      <c r="AA168" s="49"/>
      <c r="AB168" s="49"/>
      <c r="AC168" s="49"/>
      <c r="AD168" s="49"/>
      <c r="AE168" s="49"/>
      <c r="AF168" s="49"/>
      <c r="AG168" s="49"/>
      <c r="AH168" s="49"/>
      <c r="AI168" s="83"/>
      <c r="AJ168" s="81" t="s">
        <v>53</v>
      </c>
      <c r="AK168" s="49"/>
      <c r="AL168" s="49"/>
      <c r="AM168" s="83"/>
      <c r="AN168" s="83"/>
      <c r="AO168" s="81" t="s">
        <v>53</v>
      </c>
      <c r="AP168" s="18"/>
      <c r="AQ168" s="18" t="s">
        <v>528</v>
      </c>
      <c r="AR168" s="5"/>
    </row>
    <row r="169" spans="1:44" s="4" customFormat="1" ht="72" customHeight="1" x14ac:dyDescent="0.25">
      <c r="A169" s="65"/>
      <c r="B169" s="14">
        <v>167</v>
      </c>
      <c r="C169" s="13" t="s">
        <v>40</v>
      </c>
      <c r="D169" s="12" t="s">
        <v>284</v>
      </c>
      <c r="E169" s="11" t="s">
        <v>422</v>
      </c>
      <c r="F169" s="10" t="s">
        <v>436</v>
      </c>
      <c r="G169" s="10" t="s">
        <v>477</v>
      </c>
      <c r="H169" s="10" t="s">
        <v>57</v>
      </c>
      <c r="I169" s="10" t="s">
        <v>341</v>
      </c>
      <c r="J169" s="10" t="s">
        <v>407</v>
      </c>
      <c r="K169" s="10" t="s">
        <v>47</v>
      </c>
      <c r="L169" s="10" t="s">
        <v>48</v>
      </c>
      <c r="M169" s="9" t="s">
        <v>116</v>
      </c>
      <c r="N169" s="8" t="s">
        <v>47</v>
      </c>
      <c r="O169" s="6" t="s">
        <v>47</v>
      </c>
      <c r="P169" s="6">
        <v>6983050</v>
      </c>
      <c r="Q169" s="6">
        <v>6983050</v>
      </c>
      <c r="R169" s="6" t="s">
        <v>404</v>
      </c>
      <c r="S169" s="79" t="s">
        <v>518</v>
      </c>
      <c r="T169" s="49"/>
      <c r="U169" s="49"/>
      <c r="V169" s="49"/>
      <c r="W169" s="81" t="s">
        <v>53</v>
      </c>
      <c r="X169" s="49"/>
      <c r="Y169" s="49"/>
      <c r="Z169" s="49"/>
      <c r="AA169" s="49"/>
      <c r="AB169" s="49"/>
      <c r="AC169" s="49"/>
      <c r="AD169" s="49"/>
      <c r="AE169" s="49"/>
      <c r="AF169" s="49"/>
      <c r="AG169" s="49"/>
      <c r="AH169" s="49"/>
      <c r="AI169" s="83"/>
      <c r="AJ169" s="49"/>
      <c r="AK169" s="49"/>
      <c r="AL169" s="49"/>
      <c r="AM169" s="83"/>
      <c r="AN169" s="83"/>
      <c r="AO169" s="81" t="s">
        <v>53</v>
      </c>
      <c r="AP169" s="18"/>
      <c r="AQ169" s="18" t="s">
        <v>528</v>
      </c>
      <c r="AR169" s="5"/>
    </row>
    <row r="170" spans="1:44" s="4" customFormat="1" ht="72" customHeight="1" x14ac:dyDescent="0.25">
      <c r="A170" s="65"/>
      <c r="B170" s="14">
        <v>168</v>
      </c>
      <c r="C170" s="13" t="s">
        <v>40</v>
      </c>
      <c r="D170" s="12" t="s">
        <v>284</v>
      </c>
      <c r="E170" s="11" t="s">
        <v>422</v>
      </c>
      <c r="F170" s="10" t="s">
        <v>437</v>
      </c>
      <c r="G170" s="10" t="s">
        <v>478</v>
      </c>
      <c r="H170" s="10" t="s">
        <v>96</v>
      </c>
      <c r="I170" s="10" t="s">
        <v>341</v>
      </c>
      <c r="J170" s="10" t="s">
        <v>407</v>
      </c>
      <c r="K170" s="10" t="s">
        <v>47</v>
      </c>
      <c r="L170" s="10" t="s">
        <v>48</v>
      </c>
      <c r="M170" s="9" t="s">
        <v>116</v>
      </c>
      <c r="N170" s="8" t="s">
        <v>47</v>
      </c>
      <c r="O170" s="6" t="s">
        <v>47</v>
      </c>
      <c r="P170" s="6">
        <v>7342850</v>
      </c>
      <c r="Q170" s="6">
        <v>7342850</v>
      </c>
      <c r="R170" s="6" t="s">
        <v>404</v>
      </c>
      <c r="S170" s="79" t="s">
        <v>518</v>
      </c>
      <c r="T170" s="49"/>
      <c r="U170" s="49"/>
      <c r="V170" s="49"/>
      <c r="W170" s="81" t="s">
        <v>53</v>
      </c>
      <c r="X170" s="49"/>
      <c r="Y170" s="49"/>
      <c r="Z170" s="49"/>
      <c r="AA170" s="49"/>
      <c r="AB170" s="49"/>
      <c r="AC170" s="49"/>
      <c r="AD170" s="49"/>
      <c r="AE170" s="49"/>
      <c r="AF170" s="49"/>
      <c r="AG170" s="49"/>
      <c r="AH170" s="49"/>
      <c r="AI170" s="83"/>
      <c r="AJ170" s="81" t="s">
        <v>53</v>
      </c>
      <c r="AK170" s="49"/>
      <c r="AL170" s="49"/>
      <c r="AM170" s="83"/>
      <c r="AN170" s="83"/>
      <c r="AO170" s="81" t="s">
        <v>53</v>
      </c>
      <c r="AP170" s="18"/>
      <c r="AQ170" s="18" t="s">
        <v>528</v>
      </c>
      <c r="AR170" s="5"/>
    </row>
    <row r="171" spans="1:44" s="4" customFormat="1" ht="72" customHeight="1" x14ac:dyDescent="0.25">
      <c r="A171" s="65"/>
      <c r="B171" s="14">
        <v>169</v>
      </c>
      <c r="C171" s="13" t="s">
        <v>40</v>
      </c>
      <c r="D171" s="12" t="s">
        <v>284</v>
      </c>
      <c r="E171" s="11" t="s">
        <v>422</v>
      </c>
      <c r="F171" s="10" t="s">
        <v>438</v>
      </c>
      <c r="G171" s="10" t="s">
        <v>479</v>
      </c>
      <c r="H171" s="10" t="s">
        <v>85</v>
      </c>
      <c r="I171" s="10" t="s">
        <v>341</v>
      </c>
      <c r="J171" s="10" t="s">
        <v>407</v>
      </c>
      <c r="K171" s="10" t="s">
        <v>47</v>
      </c>
      <c r="L171" s="10" t="s">
        <v>48</v>
      </c>
      <c r="M171" s="9" t="s">
        <v>116</v>
      </c>
      <c r="N171" s="8" t="s">
        <v>47</v>
      </c>
      <c r="O171" s="6" t="s">
        <v>47</v>
      </c>
      <c r="P171" s="6">
        <v>448000</v>
      </c>
      <c r="Q171" s="6">
        <v>448000</v>
      </c>
      <c r="R171" s="6" t="s">
        <v>404</v>
      </c>
      <c r="S171" s="79" t="s">
        <v>518</v>
      </c>
      <c r="T171" s="49"/>
      <c r="U171" s="49"/>
      <c r="V171" s="49"/>
      <c r="W171" s="81" t="s">
        <v>53</v>
      </c>
      <c r="X171" s="49"/>
      <c r="Y171" s="49"/>
      <c r="Z171" s="49"/>
      <c r="AA171" s="49"/>
      <c r="AB171" s="49"/>
      <c r="AC171" s="49"/>
      <c r="AD171" s="49"/>
      <c r="AE171" s="49"/>
      <c r="AF171" s="49"/>
      <c r="AG171" s="49"/>
      <c r="AH171" s="49"/>
      <c r="AI171" s="81" t="s">
        <v>53</v>
      </c>
      <c r="AJ171" s="49"/>
      <c r="AK171" s="49"/>
      <c r="AL171" s="49"/>
      <c r="AM171" s="83"/>
      <c r="AN171" s="83"/>
      <c r="AO171" s="81"/>
      <c r="AP171" s="18"/>
      <c r="AQ171" s="18" t="s">
        <v>528</v>
      </c>
      <c r="AR171" s="5"/>
    </row>
    <row r="172" spans="1:44" s="4" customFormat="1" ht="72" customHeight="1" x14ac:dyDescent="0.25">
      <c r="A172" s="65"/>
      <c r="B172" s="14">
        <v>170</v>
      </c>
      <c r="C172" s="13" t="s">
        <v>40</v>
      </c>
      <c r="D172" s="12" t="s">
        <v>284</v>
      </c>
      <c r="E172" s="11" t="s">
        <v>422</v>
      </c>
      <c r="F172" s="10" t="s">
        <v>440</v>
      </c>
      <c r="G172" s="10" t="s">
        <v>480</v>
      </c>
      <c r="H172" s="10" t="s">
        <v>76</v>
      </c>
      <c r="I172" s="10" t="s">
        <v>77</v>
      </c>
      <c r="J172" s="10" t="s">
        <v>407</v>
      </c>
      <c r="K172" s="10" t="s">
        <v>47</v>
      </c>
      <c r="L172" s="10" t="s">
        <v>48</v>
      </c>
      <c r="M172" s="9" t="s">
        <v>116</v>
      </c>
      <c r="N172" s="8" t="s">
        <v>47</v>
      </c>
      <c r="O172" s="6" t="s">
        <v>47</v>
      </c>
      <c r="P172" s="6">
        <v>786800</v>
      </c>
      <c r="Q172" s="6">
        <v>786800</v>
      </c>
      <c r="R172" s="6" t="s">
        <v>404</v>
      </c>
      <c r="S172" s="79" t="s">
        <v>518</v>
      </c>
      <c r="T172" s="49"/>
      <c r="U172" s="49"/>
      <c r="V172" s="49"/>
      <c r="W172" s="49"/>
      <c r="X172" s="49"/>
      <c r="Y172" s="49"/>
      <c r="Z172" s="49"/>
      <c r="AA172" s="49"/>
      <c r="AB172" s="49"/>
      <c r="AC172" s="49"/>
      <c r="AD172" s="49"/>
      <c r="AE172" s="49"/>
      <c r="AF172" s="49"/>
      <c r="AG172" s="81" t="s">
        <v>53</v>
      </c>
      <c r="AH172" s="49"/>
      <c r="AI172" s="83"/>
      <c r="AJ172" s="49"/>
      <c r="AK172" s="49"/>
      <c r="AL172" s="49"/>
      <c r="AM172" s="83"/>
      <c r="AN172" s="83"/>
      <c r="AO172" s="81"/>
      <c r="AP172" s="18"/>
      <c r="AQ172" s="18" t="s">
        <v>528</v>
      </c>
      <c r="AR172" s="5"/>
    </row>
    <row r="173" spans="1:44" s="4" customFormat="1" ht="72" customHeight="1" x14ac:dyDescent="0.25">
      <c r="A173" s="65"/>
      <c r="B173" s="14">
        <v>171</v>
      </c>
      <c r="C173" s="13" t="s">
        <v>40</v>
      </c>
      <c r="D173" s="12" t="s">
        <v>284</v>
      </c>
      <c r="E173" s="11" t="s">
        <v>422</v>
      </c>
      <c r="F173" s="10" t="s">
        <v>441</v>
      </c>
      <c r="G173" s="10" t="s">
        <v>481</v>
      </c>
      <c r="H173" s="10" t="s">
        <v>57</v>
      </c>
      <c r="I173" s="10" t="s">
        <v>72</v>
      </c>
      <c r="J173" s="10" t="s">
        <v>407</v>
      </c>
      <c r="K173" s="10" t="s">
        <v>47</v>
      </c>
      <c r="L173" s="10" t="s">
        <v>48</v>
      </c>
      <c r="M173" s="9" t="s">
        <v>116</v>
      </c>
      <c r="N173" s="8" t="s">
        <v>47</v>
      </c>
      <c r="O173" s="6" t="s">
        <v>47</v>
      </c>
      <c r="P173" s="6">
        <v>5030350</v>
      </c>
      <c r="Q173" s="6">
        <v>5030350</v>
      </c>
      <c r="R173" s="6" t="s">
        <v>404</v>
      </c>
      <c r="S173" s="79" t="s">
        <v>518</v>
      </c>
      <c r="T173" s="49"/>
      <c r="U173" s="49"/>
      <c r="V173" s="49"/>
      <c r="W173" s="49"/>
      <c r="X173" s="81" t="s">
        <v>53</v>
      </c>
      <c r="Y173" s="49"/>
      <c r="Z173" s="49"/>
      <c r="AA173" s="49"/>
      <c r="AB173" s="49"/>
      <c r="AC173" s="49"/>
      <c r="AD173" s="49"/>
      <c r="AE173" s="49"/>
      <c r="AF173" s="49"/>
      <c r="AG173" s="49"/>
      <c r="AH173" s="49"/>
      <c r="AI173" s="83"/>
      <c r="AJ173" s="49"/>
      <c r="AK173" s="49"/>
      <c r="AL173" s="49"/>
      <c r="AM173" s="83"/>
      <c r="AN173" s="83"/>
      <c r="AO173" s="81" t="s">
        <v>53</v>
      </c>
      <c r="AP173" s="18"/>
      <c r="AQ173" s="18" t="s">
        <v>528</v>
      </c>
      <c r="AR173" s="5"/>
    </row>
    <row r="174" spans="1:44" s="4" customFormat="1" ht="72" customHeight="1" x14ac:dyDescent="0.25">
      <c r="A174" s="65"/>
      <c r="B174" s="14">
        <v>172</v>
      </c>
      <c r="C174" s="13" t="s">
        <v>40</v>
      </c>
      <c r="D174" s="12" t="s">
        <v>284</v>
      </c>
      <c r="E174" s="11" t="s">
        <v>422</v>
      </c>
      <c r="F174" s="10" t="s">
        <v>442</v>
      </c>
      <c r="G174" s="21" t="s">
        <v>482</v>
      </c>
      <c r="H174" s="21" t="s">
        <v>93</v>
      </c>
      <c r="I174" s="21" t="s">
        <v>93</v>
      </c>
      <c r="J174" s="10" t="s">
        <v>407</v>
      </c>
      <c r="K174" s="10" t="s">
        <v>47</v>
      </c>
      <c r="L174" s="21" t="s">
        <v>48</v>
      </c>
      <c r="M174" s="9" t="s">
        <v>116</v>
      </c>
      <c r="N174" s="48" t="s">
        <v>47</v>
      </c>
      <c r="O174" s="49" t="s">
        <v>47</v>
      </c>
      <c r="P174" s="49">
        <v>3755000</v>
      </c>
      <c r="Q174" s="49">
        <v>3755000</v>
      </c>
      <c r="R174" s="6" t="s">
        <v>404</v>
      </c>
      <c r="S174" s="79" t="s">
        <v>518</v>
      </c>
      <c r="T174" s="49"/>
      <c r="U174" s="49"/>
      <c r="V174" s="49"/>
      <c r="W174" s="49"/>
      <c r="X174" s="49"/>
      <c r="Y174" s="81" t="s">
        <v>53</v>
      </c>
      <c r="Z174" s="49"/>
      <c r="AA174" s="49"/>
      <c r="AB174" s="49"/>
      <c r="AC174" s="49"/>
      <c r="AD174" s="49"/>
      <c r="AE174" s="49"/>
      <c r="AF174" s="49"/>
      <c r="AG174" s="49"/>
      <c r="AH174" s="49"/>
      <c r="AI174" s="83"/>
      <c r="AJ174" s="49"/>
      <c r="AK174" s="81" t="s">
        <v>53</v>
      </c>
      <c r="AL174" s="49"/>
      <c r="AM174" s="83"/>
      <c r="AN174" s="83"/>
      <c r="AO174" s="81"/>
      <c r="AP174" s="18"/>
      <c r="AQ174" s="18" t="s">
        <v>528</v>
      </c>
      <c r="AR174" s="5"/>
    </row>
    <row r="175" spans="1:44" s="4" customFormat="1" ht="72" customHeight="1" x14ac:dyDescent="0.25">
      <c r="A175" s="65"/>
      <c r="B175" s="14">
        <v>173</v>
      </c>
      <c r="C175" s="13" t="s">
        <v>40</v>
      </c>
      <c r="D175" s="12" t="s">
        <v>284</v>
      </c>
      <c r="E175" s="11" t="s">
        <v>422</v>
      </c>
      <c r="F175" s="10" t="s">
        <v>443</v>
      </c>
      <c r="G175" s="21" t="s">
        <v>483</v>
      </c>
      <c r="H175" s="21" t="s">
        <v>93</v>
      </c>
      <c r="I175" s="10" t="s">
        <v>93</v>
      </c>
      <c r="J175" s="10" t="s">
        <v>407</v>
      </c>
      <c r="K175" s="10" t="s">
        <v>47</v>
      </c>
      <c r="L175" s="21" t="s">
        <v>48</v>
      </c>
      <c r="M175" s="9" t="s">
        <v>116</v>
      </c>
      <c r="N175" s="48" t="s">
        <v>47</v>
      </c>
      <c r="O175" s="49" t="s">
        <v>47</v>
      </c>
      <c r="P175" s="49">
        <v>2875450</v>
      </c>
      <c r="Q175" s="49">
        <v>2875450</v>
      </c>
      <c r="R175" s="6" t="s">
        <v>404</v>
      </c>
      <c r="S175" s="79" t="s">
        <v>518</v>
      </c>
      <c r="T175" s="49"/>
      <c r="U175" s="49"/>
      <c r="V175" s="49"/>
      <c r="W175" s="49"/>
      <c r="X175" s="49"/>
      <c r="Y175" s="81" t="s">
        <v>53</v>
      </c>
      <c r="Z175" s="49"/>
      <c r="AA175" s="49"/>
      <c r="AB175" s="49"/>
      <c r="AC175" s="49"/>
      <c r="AD175" s="49"/>
      <c r="AE175" s="49"/>
      <c r="AF175" s="49"/>
      <c r="AG175" s="49"/>
      <c r="AH175" s="49"/>
      <c r="AI175" s="83"/>
      <c r="AJ175" s="49"/>
      <c r="AK175" s="81" t="s">
        <v>53</v>
      </c>
      <c r="AL175" s="49"/>
      <c r="AM175" s="83"/>
      <c r="AN175" s="83"/>
      <c r="AO175" s="81"/>
      <c r="AP175" s="18"/>
      <c r="AQ175" s="18" t="s">
        <v>528</v>
      </c>
      <c r="AR175" s="5"/>
    </row>
    <row r="176" spans="1:44" s="4" customFormat="1" ht="72" customHeight="1" x14ac:dyDescent="0.25">
      <c r="A176" s="65"/>
      <c r="B176" s="14">
        <v>174</v>
      </c>
      <c r="C176" s="13" t="s">
        <v>40</v>
      </c>
      <c r="D176" s="12" t="s">
        <v>284</v>
      </c>
      <c r="E176" s="11" t="s">
        <v>422</v>
      </c>
      <c r="F176" s="21" t="s">
        <v>444</v>
      </c>
      <c r="G176" s="21" t="s">
        <v>484</v>
      </c>
      <c r="H176" s="21" t="s">
        <v>96</v>
      </c>
      <c r="I176" s="21" t="s">
        <v>361</v>
      </c>
      <c r="J176" s="10" t="s">
        <v>407</v>
      </c>
      <c r="K176" s="21" t="s">
        <v>96</v>
      </c>
      <c r="L176" s="21" t="s">
        <v>48</v>
      </c>
      <c r="M176" s="9" t="s">
        <v>116</v>
      </c>
      <c r="N176" s="49">
        <v>1452379.88</v>
      </c>
      <c r="O176" s="49">
        <v>2083484.17</v>
      </c>
      <c r="P176" s="49">
        <f>SUM(N176+O176)/2</f>
        <v>1767932.0249999999</v>
      </c>
      <c r="Q176" s="49">
        <f>SUM(O176+P176)/2</f>
        <v>1925708.0974999999</v>
      </c>
      <c r="R176" s="6" t="s">
        <v>404</v>
      </c>
      <c r="S176" s="79" t="s">
        <v>518</v>
      </c>
      <c r="T176" s="49"/>
      <c r="U176" s="49"/>
      <c r="V176" s="49"/>
      <c r="W176" s="49"/>
      <c r="X176" s="49"/>
      <c r="Y176" s="49"/>
      <c r="Z176" s="49"/>
      <c r="AA176" s="49"/>
      <c r="AB176" s="49"/>
      <c r="AC176" s="49"/>
      <c r="AD176" s="49"/>
      <c r="AE176" s="49"/>
      <c r="AF176" s="81" t="s">
        <v>53</v>
      </c>
      <c r="AG176" s="81" t="s">
        <v>53</v>
      </c>
      <c r="AH176" s="49"/>
      <c r="AI176" s="83"/>
      <c r="AJ176" s="49"/>
      <c r="AK176" s="49"/>
      <c r="AL176" s="49"/>
      <c r="AM176" s="83"/>
      <c r="AN176" s="81" t="s">
        <v>53</v>
      </c>
      <c r="AO176" s="81"/>
      <c r="AP176" s="18"/>
      <c r="AQ176" s="18" t="s">
        <v>528</v>
      </c>
      <c r="AR176" s="5"/>
    </row>
    <row r="177" spans="1:44" s="4" customFormat="1" ht="72" customHeight="1" x14ac:dyDescent="0.25">
      <c r="A177" s="65"/>
      <c r="B177" s="14">
        <v>175</v>
      </c>
      <c r="C177" s="13" t="s">
        <v>40</v>
      </c>
      <c r="D177" s="12" t="s">
        <v>284</v>
      </c>
      <c r="E177" s="11" t="s">
        <v>422</v>
      </c>
      <c r="F177" s="10" t="s">
        <v>445</v>
      </c>
      <c r="G177" s="10" t="s">
        <v>485</v>
      </c>
      <c r="H177" s="10" t="s">
        <v>76</v>
      </c>
      <c r="I177" s="10" t="s">
        <v>77</v>
      </c>
      <c r="J177" s="10" t="s">
        <v>407</v>
      </c>
      <c r="K177" s="10" t="s">
        <v>47</v>
      </c>
      <c r="L177" s="10" t="s">
        <v>48</v>
      </c>
      <c r="M177" s="9" t="s">
        <v>116</v>
      </c>
      <c r="N177" s="8" t="s">
        <v>47</v>
      </c>
      <c r="O177" s="6" t="s">
        <v>47</v>
      </c>
      <c r="P177" s="6">
        <v>2162950</v>
      </c>
      <c r="Q177" s="6">
        <v>2162950</v>
      </c>
      <c r="R177" s="6" t="s">
        <v>404</v>
      </c>
      <c r="S177" s="79" t="s">
        <v>518</v>
      </c>
      <c r="T177" s="49"/>
      <c r="U177" s="81" t="s">
        <v>53</v>
      </c>
      <c r="V177" s="49"/>
      <c r="W177" s="49"/>
      <c r="X177" s="49"/>
      <c r="Y177" s="49"/>
      <c r="Z177" s="81" t="s">
        <v>53</v>
      </c>
      <c r="AA177" s="49"/>
      <c r="AB177" s="49"/>
      <c r="AC177" s="49"/>
      <c r="AD177" s="49"/>
      <c r="AE177" s="49"/>
      <c r="AF177" s="49"/>
      <c r="AG177" s="81" t="s">
        <v>53</v>
      </c>
      <c r="AH177" s="49"/>
      <c r="AI177" s="83"/>
      <c r="AJ177" s="49"/>
      <c r="AK177" s="49"/>
      <c r="AL177" s="49"/>
      <c r="AM177" s="83"/>
      <c r="AN177" s="83"/>
      <c r="AO177" s="81"/>
      <c r="AP177" s="18"/>
      <c r="AQ177" s="18" t="s">
        <v>528</v>
      </c>
      <c r="AR177" s="5"/>
    </row>
    <row r="178" spans="1:44" s="4" customFormat="1" ht="72" customHeight="1" x14ac:dyDescent="0.25">
      <c r="A178" s="65"/>
      <c r="B178" s="14">
        <v>176</v>
      </c>
      <c r="C178" s="13" t="s">
        <v>40</v>
      </c>
      <c r="D178" s="12" t="s">
        <v>284</v>
      </c>
      <c r="E178" s="11" t="s">
        <v>422</v>
      </c>
      <c r="F178" s="10" t="s">
        <v>446</v>
      </c>
      <c r="G178" s="10" t="s">
        <v>486</v>
      </c>
      <c r="H178" s="10" t="s">
        <v>76</v>
      </c>
      <c r="I178" s="10" t="s">
        <v>77</v>
      </c>
      <c r="J178" s="10" t="s">
        <v>407</v>
      </c>
      <c r="K178" s="10" t="s">
        <v>47</v>
      </c>
      <c r="L178" s="10" t="s">
        <v>48</v>
      </c>
      <c r="M178" s="9" t="s">
        <v>116</v>
      </c>
      <c r="N178" s="8" t="s">
        <v>47</v>
      </c>
      <c r="O178" s="6" t="s">
        <v>47</v>
      </c>
      <c r="P178" s="6">
        <v>680800</v>
      </c>
      <c r="Q178" s="6">
        <v>680800</v>
      </c>
      <c r="R178" s="6" t="s">
        <v>404</v>
      </c>
      <c r="S178" s="79" t="s">
        <v>518</v>
      </c>
      <c r="T178" s="49"/>
      <c r="U178" s="81" t="s">
        <v>53</v>
      </c>
      <c r="V178" s="49"/>
      <c r="W178" s="49"/>
      <c r="X178" s="49"/>
      <c r="Y178" s="49"/>
      <c r="Z178" s="81" t="s">
        <v>53</v>
      </c>
      <c r="AA178" s="49"/>
      <c r="AB178" s="49"/>
      <c r="AC178" s="49"/>
      <c r="AD178" s="49"/>
      <c r="AE178" s="49"/>
      <c r="AF178" s="49"/>
      <c r="AG178" s="81" t="s">
        <v>53</v>
      </c>
      <c r="AH178" s="49"/>
      <c r="AI178" s="83"/>
      <c r="AJ178" s="49"/>
      <c r="AK178" s="49"/>
      <c r="AL178" s="49"/>
      <c r="AM178" s="83"/>
      <c r="AN178" s="83"/>
      <c r="AO178" s="81"/>
      <c r="AP178" s="18"/>
      <c r="AQ178" s="18" t="s">
        <v>528</v>
      </c>
      <c r="AR178" s="5"/>
    </row>
    <row r="179" spans="1:44" s="4" customFormat="1" ht="72" customHeight="1" x14ac:dyDescent="0.25">
      <c r="A179" s="65"/>
      <c r="B179" s="14">
        <v>177</v>
      </c>
      <c r="C179" s="13" t="s">
        <v>40</v>
      </c>
      <c r="D179" s="12" t="s">
        <v>284</v>
      </c>
      <c r="E179" s="11" t="s">
        <v>422</v>
      </c>
      <c r="F179" s="10" t="s">
        <v>447</v>
      </c>
      <c r="G179" s="10" t="s">
        <v>487</v>
      </c>
      <c r="H179" s="10" t="s">
        <v>76</v>
      </c>
      <c r="I179" s="10" t="s">
        <v>77</v>
      </c>
      <c r="J179" s="10" t="s">
        <v>407</v>
      </c>
      <c r="K179" s="10" t="s">
        <v>47</v>
      </c>
      <c r="L179" s="10" t="s">
        <v>48</v>
      </c>
      <c r="M179" s="9" t="s">
        <v>116</v>
      </c>
      <c r="N179" s="8" t="s">
        <v>47</v>
      </c>
      <c r="O179" s="6" t="s">
        <v>47</v>
      </c>
      <c r="P179" s="6">
        <v>770000</v>
      </c>
      <c r="Q179" s="6">
        <v>770000</v>
      </c>
      <c r="R179" s="6" t="s">
        <v>404</v>
      </c>
      <c r="S179" s="79" t="s">
        <v>518</v>
      </c>
      <c r="T179" s="49"/>
      <c r="U179" s="81" t="s">
        <v>53</v>
      </c>
      <c r="V179" s="49"/>
      <c r="W179" s="49"/>
      <c r="X179" s="49"/>
      <c r="Y179" s="49"/>
      <c r="Z179" s="81" t="s">
        <v>53</v>
      </c>
      <c r="AA179" s="49"/>
      <c r="AB179" s="49"/>
      <c r="AC179" s="49"/>
      <c r="AD179" s="49"/>
      <c r="AE179" s="49"/>
      <c r="AF179" s="49"/>
      <c r="AG179" s="81" t="s">
        <v>53</v>
      </c>
      <c r="AH179" s="49"/>
      <c r="AI179" s="83"/>
      <c r="AJ179" s="49"/>
      <c r="AK179" s="49"/>
      <c r="AL179" s="49"/>
      <c r="AM179" s="83"/>
      <c r="AN179" s="83"/>
      <c r="AO179" s="81"/>
      <c r="AP179" s="18"/>
      <c r="AQ179" s="18" t="s">
        <v>528</v>
      </c>
      <c r="AR179" s="5"/>
    </row>
    <row r="180" spans="1:44" s="4" customFormat="1" ht="72" customHeight="1" x14ac:dyDescent="0.25">
      <c r="A180" s="65"/>
      <c r="B180" s="14">
        <v>178</v>
      </c>
      <c r="C180" s="13" t="s">
        <v>40</v>
      </c>
      <c r="D180" s="12" t="s">
        <v>284</v>
      </c>
      <c r="E180" s="11" t="s">
        <v>422</v>
      </c>
      <c r="F180" s="10" t="s">
        <v>448</v>
      </c>
      <c r="G180" s="10" t="s">
        <v>488</v>
      </c>
      <c r="H180" s="10" t="s">
        <v>76</v>
      </c>
      <c r="I180" s="10" t="s">
        <v>77</v>
      </c>
      <c r="J180" s="10" t="s">
        <v>407</v>
      </c>
      <c r="K180" s="10" t="s">
        <v>47</v>
      </c>
      <c r="L180" s="10" t="s">
        <v>48</v>
      </c>
      <c r="M180" s="9" t="s">
        <v>116</v>
      </c>
      <c r="N180" s="8" t="s">
        <v>47</v>
      </c>
      <c r="O180" s="6" t="s">
        <v>47</v>
      </c>
      <c r="P180" s="6">
        <v>325000</v>
      </c>
      <c r="Q180" s="6">
        <v>325000</v>
      </c>
      <c r="R180" s="6" t="s">
        <v>404</v>
      </c>
      <c r="S180" s="79" t="s">
        <v>518</v>
      </c>
      <c r="T180" s="49"/>
      <c r="U180" s="81" t="s">
        <v>53</v>
      </c>
      <c r="V180" s="49"/>
      <c r="W180" s="49"/>
      <c r="X180" s="49"/>
      <c r="Y180" s="49"/>
      <c r="Z180" s="81" t="s">
        <v>53</v>
      </c>
      <c r="AA180" s="49"/>
      <c r="AB180" s="49"/>
      <c r="AC180" s="49"/>
      <c r="AD180" s="49"/>
      <c r="AE180" s="49"/>
      <c r="AF180" s="49"/>
      <c r="AG180" s="81" t="s">
        <v>53</v>
      </c>
      <c r="AH180" s="49"/>
      <c r="AI180" s="83"/>
      <c r="AJ180" s="49"/>
      <c r="AK180" s="49"/>
      <c r="AL180" s="49"/>
      <c r="AM180" s="83"/>
      <c r="AN180" s="83"/>
      <c r="AO180" s="81"/>
      <c r="AP180" s="18"/>
      <c r="AQ180" s="18" t="s">
        <v>528</v>
      </c>
      <c r="AR180" s="5"/>
    </row>
    <row r="181" spans="1:44" s="4" customFormat="1" ht="72" customHeight="1" x14ac:dyDescent="0.25">
      <c r="A181" s="65"/>
      <c r="B181" s="14">
        <v>179</v>
      </c>
      <c r="C181" s="13" t="s">
        <v>40</v>
      </c>
      <c r="D181" s="12" t="s">
        <v>284</v>
      </c>
      <c r="E181" s="11" t="s">
        <v>422</v>
      </c>
      <c r="F181" s="10" t="s">
        <v>449</v>
      </c>
      <c r="G181" s="10" t="s">
        <v>489</v>
      </c>
      <c r="H181" s="10" t="s">
        <v>76</v>
      </c>
      <c r="I181" s="10" t="s">
        <v>77</v>
      </c>
      <c r="J181" s="10" t="s">
        <v>407</v>
      </c>
      <c r="K181" s="10" t="s">
        <v>47</v>
      </c>
      <c r="L181" s="10" t="s">
        <v>48</v>
      </c>
      <c r="M181" s="9" t="s">
        <v>116</v>
      </c>
      <c r="N181" s="8" t="s">
        <v>47</v>
      </c>
      <c r="O181" s="6" t="s">
        <v>47</v>
      </c>
      <c r="P181" s="6">
        <v>711000</v>
      </c>
      <c r="Q181" s="6">
        <v>711000</v>
      </c>
      <c r="R181" s="6" t="s">
        <v>404</v>
      </c>
      <c r="S181" s="79" t="s">
        <v>518</v>
      </c>
      <c r="T181" s="49"/>
      <c r="U181" s="81" t="s">
        <v>53</v>
      </c>
      <c r="V181" s="49"/>
      <c r="W181" s="49"/>
      <c r="X181" s="49"/>
      <c r="Y181" s="49"/>
      <c r="Z181" s="81" t="s">
        <v>53</v>
      </c>
      <c r="AA181" s="49"/>
      <c r="AB181" s="49"/>
      <c r="AC181" s="49"/>
      <c r="AD181" s="49"/>
      <c r="AE181" s="49"/>
      <c r="AF181" s="49"/>
      <c r="AG181" s="81" t="s">
        <v>53</v>
      </c>
      <c r="AH181" s="49"/>
      <c r="AI181" s="83"/>
      <c r="AJ181" s="49"/>
      <c r="AK181" s="49"/>
      <c r="AL181" s="49"/>
      <c r="AM181" s="83"/>
      <c r="AN181" s="83"/>
      <c r="AO181" s="81"/>
      <c r="AP181" s="18"/>
      <c r="AQ181" s="18" t="s">
        <v>528</v>
      </c>
      <c r="AR181" s="5"/>
    </row>
    <row r="182" spans="1:44" s="4" customFormat="1" ht="72" customHeight="1" x14ac:dyDescent="0.25">
      <c r="A182" s="65"/>
      <c r="B182" s="14">
        <v>180</v>
      </c>
      <c r="C182" s="13" t="s">
        <v>40</v>
      </c>
      <c r="D182" s="12" t="s">
        <v>284</v>
      </c>
      <c r="E182" s="11" t="s">
        <v>422</v>
      </c>
      <c r="F182" s="10" t="s">
        <v>450</v>
      </c>
      <c r="G182" s="10" t="s">
        <v>490</v>
      </c>
      <c r="H182" s="10" t="s">
        <v>76</v>
      </c>
      <c r="I182" s="10" t="s">
        <v>77</v>
      </c>
      <c r="J182" s="10" t="s">
        <v>407</v>
      </c>
      <c r="K182" s="10" t="s">
        <v>47</v>
      </c>
      <c r="L182" s="10" t="s">
        <v>48</v>
      </c>
      <c r="M182" s="9" t="s">
        <v>116</v>
      </c>
      <c r="N182" s="8" t="s">
        <v>47</v>
      </c>
      <c r="O182" s="6" t="s">
        <v>47</v>
      </c>
      <c r="P182" s="6">
        <v>2000000</v>
      </c>
      <c r="Q182" s="6">
        <v>2000000</v>
      </c>
      <c r="R182" s="6" t="s">
        <v>404</v>
      </c>
      <c r="S182" s="79" t="s">
        <v>518</v>
      </c>
      <c r="T182" s="49"/>
      <c r="U182" s="81" t="s">
        <v>53</v>
      </c>
      <c r="V182" s="49"/>
      <c r="W182" s="49"/>
      <c r="X182" s="49"/>
      <c r="Y182" s="49"/>
      <c r="Z182" s="81" t="s">
        <v>53</v>
      </c>
      <c r="AA182" s="49"/>
      <c r="AB182" s="49"/>
      <c r="AC182" s="49"/>
      <c r="AD182" s="49"/>
      <c r="AE182" s="49"/>
      <c r="AF182" s="49"/>
      <c r="AG182" s="81" t="s">
        <v>53</v>
      </c>
      <c r="AH182" s="49"/>
      <c r="AI182" s="83"/>
      <c r="AJ182" s="49"/>
      <c r="AK182" s="49"/>
      <c r="AL182" s="49"/>
      <c r="AM182" s="83"/>
      <c r="AN182" s="83"/>
      <c r="AO182" s="81"/>
      <c r="AP182" s="18"/>
      <c r="AQ182" s="18" t="s">
        <v>528</v>
      </c>
      <c r="AR182" s="5"/>
    </row>
    <row r="183" spans="1:44" s="4" customFormat="1" ht="72" customHeight="1" x14ac:dyDescent="0.25">
      <c r="A183" s="65"/>
      <c r="B183" s="14">
        <v>181</v>
      </c>
      <c r="C183" s="13" t="s">
        <v>40</v>
      </c>
      <c r="D183" s="12" t="s">
        <v>284</v>
      </c>
      <c r="E183" s="11" t="s">
        <v>422</v>
      </c>
      <c r="F183" s="10" t="s">
        <v>451</v>
      </c>
      <c r="G183" s="10" t="s">
        <v>491</v>
      </c>
      <c r="H183" s="10" t="s">
        <v>76</v>
      </c>
      <c r="I183" s="10" t="s">
        <v>77</v>
      </c>
      <c r="J183" s="10" t="s">
        <v>407</v>
      </c>
      <c r="K183" s="10" t="s">
        <v>47</v>
      </c>
      <c r="L183" s="10" t="s">
        <v>48</v>
      </c>
      <c r="M183" s="9" t="s">
        <v>116</v>
      </c>
      <c r="N183" s="8" t="s">
        <v>47</v>
      </c>
      <c r="O183" s="6" t="s">
        <v>47</v>
      </c>
      <c r="P183" s="6">
        <v>522350</v>
      </c>
      <c r="Q183" s="6">
        <v>522350</v>
      </c>
      <c r="R183" s="6" t="s">
        <v>404</v>
      </c>
      <c r="S183" s="79" t="s">
        <v>518</v>
      </c>
      <c r="T183" s="49"/>
      <c r="U183" s="81" t="s">
        <v>53</v>
      </c>
      <c r="V183" s="49"/>
      <c r="W183" s="49"/>
      <c r="X183" s="49"/>
      <c r="Y183" s="49"/>
      <c r="Z183" s="81" t="s">
        <v>53</v>
      </c>
      <c r="AA183" s="49"/>
      <c r="AB183" s="49"/>
      <c r="AC183" s="49"/>
      <c r="AD183" s="49"/>
      <c r="AE183" s="49"/>
      <c r="AF183" s="49"/>
      <c r="AG183" s="81" t="s">
        <v>53</v>
      </c>
      <c r="AH183" s="49"/>
      <c r="AI183" s="83"/>
      <c r="AJ183" s="49"/>
      <c r="AK183" s="49"/>
      <c r="AL183" s="49"/>
      <c r="AM183" s="83"/>
      <c r="AN183" s="83"/>
      <c r="AO183" s="81"/>
      <c r="AP183" s="18"/>
      <c r="AQ183" s="18" t="s">
        <v>528</v>
      </c>
      <c r="AR183" s="5"/>
    </row>
    <row r="184" spans="1:44" s="4" customFormat="1" ht="72" customHeight="1" x14ac:dyDescent="0.25">
      <c r="A184" s="65"/>
      <c r="B184" s="14">
        <v>182</v>
      </c>
      <c r="C184" s="13" t="s">
        <v>40</v>
      </c>
      <c r="D184" s="12" t="s">
        <v>284</v>
      </c>
      <c r="E184" s="11" t="s">
        <v>422</v>
      </c>
      <c r="F184" s="10" t="s">
        <v>452</v>
      </c>
      <c r="G184" s="10" t="s">
        <v>492</v>
      </c>
      <c r="H184" s="10" t="s">
        <v>76</v>
      </c>
      <c r="I184" s="10" t="s">
        <v>77</v>
      </c>
      <c r="J184" s="10" t="s">
        <v>407</v>
      </c>
      <c r="K184" s="10" t="s">
        <v>47</v>
      </c>
      <c r="L184" s="10" t="s">
        <v>48</v>
      </c>
      <c r="M184" s="9" t="s">
        <v>116</v>
      </c>
      <c r="N184" s="8" t="s">
        <v>47</v>
      </c>
      <c r="O184" s="6" t="s">
        <v>47</v>
      </c>
      <c r="P184" s="6">
        <v>1475000</v>
      </c>
      <c r="Q184" s="6">
        <v>1475000</v>
      </c>
      <c r="R184" s="6" t="s">
        <v>404</v>
      </c>
      <c r="S184" s="79" t="s">
        <v>518</v>
      </c>
      <c r="T184" s="49"/>
      <c r="U184" s="81" t="s">
        <v>53</v>
      </c>
      <c r="V184" s="49"/>
      <c r="W184" s="49"/>
      <c r="X184" s="49"/>
      <c r="Y184" s="49"/>
      <c r="Z184" s="81" t="s">
        <v>53</v>
      </c>
      <c r="AA184" s="49"/>
      <c r="AB184" s="49"/>
      <c r="AC184" s="49"/>
      <c r="AD184" s="49"/>
      <c r="AE184" s="49"/>
      <c r="AF184" s="49"/>
      <c r="AG184" s="81" t="s">
        <v>53</v>
      </c>
      <c r="AH184" s="49"/>
      <c r="AI184" s="83"/>
      <c r="AJ184" s="49"/>
      <c r="AK184" s="49"/>
      <c r="AL184" s="49"/>
      <c r="AM184" s="83"/>
      <c r="AN184" s="83"/>
      <c r="AO184" s="81"/>
      <c r="AP184" s="18"/>
      <c r="AQ184" s="18" t="s">
        <v>528</v>
      </c>
      <c r="AR184" s="5"/>
    </row>
    <row r="185" spans="1:44" s="4" customFormat="1" ht="72" customHeight="1" x14ac:dyDescent="0.25">
      <c r="A185" s="65"/>
      <c r="B185" s="14">
        <v>183</v>
      </c>
      <c r="C185" s="13" t="s">
        <v>40</v>
      </c>
      <c r="D185" s="12" t="s">
        <v>284</v>
      </c>
      <c r="E185" s="11" t="s">
        <v>422</v>
      </c>
      <c r="F185" s="10" t="s">
        <v>453</v>
      </c>
      <c r="G185" s="10" t="s">
        <v>493</v>
      </c>
      <c r="H185" s="10" t="s">
        <v>76</v>
      </c>
      <c r="I185" s="10" t="s">
        <v>77</v>
      </c>
      <c r="J185" s="10" t="s">
        <v>407</v>
      </c>
      <c r="K185" s="10" t="s">
        <v>47</v>
      </c>
      <c r="L185" s="10" t="s">
        <v>48</v>
      </c>
      <c r="M185" s="9" t="s">
        <v>116</v>
      </c>
      <c r="N185" s="8" t="s">
        <v>47</v>
      </c>
      <c r="O185" s="6" t="s">
        <v>47</v>
      </c>
      <c r="P185" s="6">
        <v>837600</v>
      </c>
      <c r="Q185" s="6">
        <v>837600</v>
      </c>
      <c r="R185" s="6" t="s">
        <v>404</v>
      </c>
      <c r="S185" s="79" t="s">
        <v>518</v>
      </c>
      <c r="T185" s="49"/>
      <c r="U185" s="81" t="s">
        <v>53</v>
      </c>
      <c r="V185" s="49"/>
      <c r="W185" s="49"/>
      <c r="X185" s="49"/>
      <c r="Y185" s="49"/>
      <c r="Z185" s="81" t="s">
        <v>53</v>
      </c>
      <c r="AA185" s="49"/>
      <c r="AB185" s="49"/>
      <c r="AC185" s="49"/>
      <c r="AD185" s="49"/>
      <c r="AE185" s="49"/>
      <c r="AF185" s="49"/>
      <c r="AG185" s="81" t="s">
        <v>53</v>
      </c>
      <c r="AH185" s="49"/>
      <c r="AI185" s="83"/>
      <c r="AJ185" s="49"/>
      <c r="AK185" s="49"/>
      <c r="AL185" s="49"/>
      <c r="AM185" s="83"/>
      <c r="AN185" s="83"/>
      <c r="AO185" s="81"/>
      <c r="AP185" s="18"/>
      <c r="AQ185" s="18" t="s">
        <v>528</v>
      </c>
      <c r="AR185" s="5"/>
    </row>
    <row r="186" spans="1:44" s="4" customFormat="1" ht="72" customHeight="1" x14ac:dyDescent="0.25">
      <c r="A186" s="65"/>
      <c r="B186" s="14">
        <v>184</v>
      </c>
      <c r="C186" s="13" t="s">
        <v>40</v>
      </c>
      <c r="D186" s="12" t="s">
        <v>284</v>
      </c>
      <c r="E186" s="11" t="s">
        <v>422</v>
      </c>
      <c r="F186" s="10" t="s">
        <v>454</v>
      </c>
      <c r="G186" s="10" t="s">
        <v>494</v>
      </c>
      <c r="H186" s="10" t="s">
        <v>57</v>
      </c>
      <c r="I186" s="10" t="s">
        <v>72</v>
      </c>
      <c r="J186" s="10" t="s">
        <v>407</v>
      </c>
      <c r="K186" s="10" t="s">
        <v>47</v>
      </c>
      <c r="L186" s="10" t="s">
        <v>48</v>
      </c>
      <c r="M186" s="9" t="s">
        <v>116</v>
      </c>
      <c r="N186" s="8" t="s">
        <v>47</v>
      </c>
      <c r="O186" s="6" t="s">
        <v>47</v>
      </c>
      <c r="P186" s="6">
        <v>1001250</v>
      </c>
      <c r="Q186" s="6">
        <v>1001250</v>
      </c>
      <c r="R186" s="6" t="s">
        <v>404</v>
      </c>
      <c r="S186" s="79" t="s">
        <v>518</v>
      </c>
      <c r="T186" s="49"/>
      <c r="U186" s="81"/>
      <c r="V186" s="49"/>
      <c r="W186" s="49"/>
      <c r="X186" s="49"/>
      <c r="Y186" s="49"/>
      <c r="Z186" s="81"/>
      <c r="AA186" s="49"/>
      <c r="AB186" s="49"/>
      <c r="AC186" s="49"/>
      <c r="AD186" s="49"/>
      <c r="AE186" s="49"/>
      <c r="AF186" s="49"/>
      <c r="AG186" s="49"/>
      <c r="AH186" s="49"/>
      <c r="AI186" s="83"/>
      <c r="AJ186" s="49"/>
      <c r="AK186" s="49"/>
      <c r="AL186" s="49"/>
      <c r="AM186" s="83"/>
      <c r="AN186" s="83"/>
      <c r="AO186" s="81" t="s">
        <v>53</v>
      </c>
      <c r="AP186" s="18"/>
      <c r="AQ186" s="18" t="s">
        <v>528</v>
      </c>
      <c r="AR186" s="5"/>
    </row>
    <row r="187" spans="1:44" s="4" customFormat="1" ht="72" customHeight="1" x14ac:dyDescent="0.25">
      <c r="A187" s="65"/>
      <c r="B187" s="14">
        <v>185</v>
      </c>
      <c r="C187" s="13" t="s">
        <v>40</v>
      </c>
      <c r="D187" s="12" t="s">
        <v>284</v>
      </c>
      <c r="E187" s="11" t="s">
        <v>422</v>
      </c>
      <c r="F187" s="10" t="s">
        <v>455</v>
      </c>
      <c r="G187" s="10" t="s">
        <v>495</v>
      </c>
      <c r="H187" s="10" t="s">
        <v>57</v>
      </c>
      <c r="I187" s="10" t="s">
        <v>72</v>
      </c>
      <c r="J187" s="10" t="s">
        <v>407</v>
      </c>
      <c r="K187" s="10" t="s">
        <v>47</v>
      </c>
      <c r="L187" s="10" t="s">
        <v>48</v>
      </c>
      <c r="M187" s="9" t="s">
        <v>116</v>
      </c>
      <c r="N187" s="8" t="s">
        <v>47</v>
      </c>
      <c r="O187" s="6" t="s">
        <v>47</v>
      </c>
      <c r="P187" s="6">
        <v>255000</v>
      </c>
      <c r="Q187" s="6">
        <v>255000</v>
      </c>
      <c r="R187" s="6" t="s">
        <v>404</v>
      </c>
      <c r="S187" s="79" t="s">
        <v>518</v>
      </c>
      <c r="T187" s="49"/>
      <c r="U187" s="81"/>
      <c r="V187" s="49"/>
      <c r="W187" s="49"/>
      <c r="X187" s="49"/>
      <c r="Y187" s="49"/>
      <c r="Z187" s="81"/>
      <c r="AA187" s="49"/>
      <c r="AB187" s="49"/>
      <c r="AC187" s="49"/>
      <c r="AD187" s="49"/>
      <c r="AE187" s="49"/>
      <c r="AF187" s="49"/>
      <c r="AG187" s="49"/>
      <c r="AH187" s="49"/>
      <c r="AI187" s="83"/>
      <c r="AJ187" s="49"/>
      <c r="AK187" s="49"/>
      <c r="AL187" s="49"/>
      <c r="AM187" s="83"/>
      <c r="AN187" s="83"/>
      <c r="AO187" s="81" t="s">
        <v>53</v>
      </c>
      <c r="AP187" s="18"/>
      <c r="AQ187" s="18" t="s">
        <v>528</v>
      </c>
      <c r="AR187" s="5"/>
    </row>
    <row r="188" spans="1:44" s="4" customFormat="1" ht="72" customHeight="1" x14ac:dyDescent="0.25">
      <c r="A188" s="65"/>
      <c r="B188" s="14">
        <v>186</v>
      </c>
      <c r="C188" s="13" t="s">
        <v>40</v>
      </c>
      <c r="D188" s="12" t="s">
        <v>284</v>
      </c>
      <c r="E188" s="11" t="s">
        <v>422</v>
      </c>
      <c r="F188" s="10" t="s">
        <v>456</v>
      </c>
      <c r="G188" s="10" t="s">
        <v>496</v>
      </c>
      <c r="H188" s="10" t="s">
        <v>57</v>
      </c>
      <c r="I188" s="10" t="s">
        <v>72</v>
      </c>
      <c r="J188" s="10" t="s">
        <v>407</v>
      </c>
      <c r="K188" s="10" t="s">
        <v>47</v>
      </c>
      <c r="L188" s="10" t="s">
        <v>48</v>
      </c>
      <c r="M188" s="9" t="s">
        <v>116</v>
      </c>
      <c r="N188" s="8" t="s">
        <v>47</v>
      </c>
      <c r="O188" s="6" t="s">
        <v>47</v>
      </c>
      <c r="P188" s="6">
        <v>3204000</v>
      </c>
      <c r="Q188" s="6">
        <v>3204000</v>
      </c>
      <c r="R188" s="6" t="s">
        <v>404</v>
      </c>
      <c r="S188" s="79" t="s">
        <v>518</v>
      </c>
      <c r="T188" s="49"/>
      <c r="U188" s="81"/>
      <c r="V188" s="49"/>
      <c r="W188" s="49"/>
      <c r="X188" s="49"/>
      <c r="Y188" s="49"/>
      <c r="Z188" s="81"/>
      <c r="AA188" s="49"/>
      <c r="AB188" s="49"/>
      <c r="AC188" s="49"/>
      <c r="AD188" s="49"/>
      <c r="AE188" s="49"/>
      <c r="AF188" s="49"/>
      <c r="AG188" s="49"/>
      <c r="AH188" s="49"/>
      <c r="AI188" s="83"/>
      <c r="AJ188" s="49"/>
      <c r="AK188" s="49"/>
      <c r="AL188" s="49"/>
      <c r="AM188" s="83"/>
      <c r="AN188" s="83"/>
      <c r="AO188" s="81" t="s">
        <v>53</v>
      </c>
      <c r="AP188" s="18"/>
      <c r="AQ188" s="18" t="s">
        <v>528</v>
      </c>
      <c r="AR188" s="5"/>
    </row>
    <row r="189" spans="1:44" s="4" customFormat="1" ht="72" customHeight="1" x14ac:dyDescent="0.25">
      <c r="A189" s="65"/>
      <c r="B189" s="14">
        <v>187</v>
      </c>
      <c r="C189" s="13" t="s">
        <v>40</v>
      </c>
      <c r="D189" s="12" t="s">
        <v>284</v>
      </c>
      <c r="E189" s="11" t="s">
        <v>422</v>
      </c>
      <c r="F189" s="10" t="s">
        <v>457</v>
      </c>
      <c r="G189" s="10" t="s">
        <v>497</v>
      </c>
      <c r="H189" s="10" t="s">
        <v>57</v>
      </c>
      <c r="I189" s="10" t="s">
        <v>72</v>
      </c>
      <c r="J189" s="10" t="s">
        <v>407</v>
      </c>
      <c r="K189" s="10" t="s">
        <v>47</v>
      </c>
      <c r="L189" s="10" t="s">
        <v>48</v>
      </c>
      <c r="M189" s="9" t="s">
        <v>116</v>
      </c>
      <c r="N189" s="8" t="s">
        <v>47</v>
      </c>
      <c r="O189" s="6" t="s">
        <v>47</v>
      </c>
      <c r="P189" s="6">
        <v>1362500</v>
      </c>
      <c r="Q189" s="6">
        <v>1362500</v>
      </c>
      <c r="R189" s="6" t="s">
        <v>404</v>
      </c>
      <c r="S189" s="79" t="s">
        <v>518</v>
      </c>
      <c r="T189" s="49"/>
      <c r="U189" s="81"/>
      <c r="V189" s="49"/>
      <c r="W189" s="49"/>
      <c r="X189" s="49"/>
      <c r="Y189" s="49"/>
      <c r="Z189" s="81"/>
      <c r="AA189" s="49"/>
      <c r="AB189" s="49"/>
      <c r="AC189" s="49"/>
      <c r="AD189" s="49"/>
      <c r="AE189" s="49"/>
      <c r="AF189" s="49"/>
      <c r="AG189" s="49"/>
      <c r="AH189" s="49"/>
      <c r="AI189" s="83"/>
      <c r="AJ189" s="49"/>
      <c r="AK189" s="49"/>
      <c r="AL189" s="49"/>
      <c r="AM189" s="83"/>
      <c r="AN189" s="83"/>
      <c r="AO189" s="81" t="s">
        <v>53</v>
      </c>
      <c r="AP189" s="18"/>
      <c r="AQ189" s="18" t="s">
        <v>528</v>
      </c>
      <c r="AR189" s="5"/>
    </row>
    <row r="190" spans="1:44" s="4" customFormat="1" ht="72" customHeight="1" x14ac:dyDescent="0.25">
      <c r="A190" s="65"/>
      <c r="B190" s="14">
        <v>188</v>
      </c>
      <c r="C190" s="13" t="s">
        <v>40</v>
      </c>
      <c r="D190" s="12" t="s">
        <v>284</v>
      </c>
      <c r="E190" s="11" t="s">
        <v>422</v>
      </c>
      <c r="F190" s="10" t="s">
        <v>458</v>
      </c>
      <c r="G190" s="10" t="s">
        <v>498</v>
      </c>
      <c r="H190" s="10" t="s">
        <v>57</v>
      </c>
      <c r="I190" s="10" t="s">
        <v>72</v>
      </c>
      <c r="J190" s="10" t="s">
        <v>407</v>
      </c>
      <c r="K190" s="10" t="s">
        <v>47</v>
      </c>
      <c r="L190" s="10" t="s">
        <v>48</v>
      </c>
      <c r="M190" s="9" t="s">
        <v>116</v>
      </c>
      <c r="N190" s="8" t="s">
        <v>47</v>
      </c>
      <c r="O190" s="6" t="s">
        <v>47</v>
      </c>
      <c r="P190" s="6">
        <v>795800</v>
      </c>
      <c r="Q190" s="6">
        <v>795800</v>
      </c>
      <c r="R190" s="6" t="s">
        <v>404</v>
      </c>
      <c r="S190" s="79" t="s">
        <v>518</v>
      </c>
      <c r="T190" s="49"/>
      <c r="U190" s="81"/>
      <c r="V190" s="49"/>
      <c r="W190" s="49"/>
      <c r="X190" s="49"/>
      <c r="Y190" s="49"/>
      <c r="Z190" s="81"/>
      <c r="AA190" s="49"/>
      <c r="AB190" s="49"/>
      <c r="AC190" s="49"/>
      <c r="AD190" s="49"/>
      <c r="AE190" s="49"/>
      <c r="AF190" s="49"/>
      <c r="AG190" s="49"/>
      <c r="AH190" s="49"/>
      <c r="AI190" s="83"/>
      <c r="AJ190" s="49"/>
      <c r="AK190" s="49"/>
      <c r="AL190" s="49"/>
      <c r="AM190" s="83"/>
      <c r="AN190" s="83"/>
      <c r="AO190" s="81" t="s">
        <v>53</v>
      </c>
      <c r="AP190" s="18"/>
      <c r="AQ190" s="18" t="s">
        <v>528</v>
      </c>
      <c r="AR190" s="5"/>
    </row>
    <row r="191" spans="1:44" s="4" customFormat="1" ht="72" customHeight="1" x14ac:dyDescent="0.25">
      <c r="A191" s="65"/>
      <c r="B191" s="14">
        <v>189</v>
      </c>
      <c r="C191" s="13" t="s">
        <v>40</v>
      </c>
      <c r="D191" s="12" t="s">
        <v>284</v>
      </c>
      <c r="E191" s="11" t="s">
        <v>422</v>
      </c>
      <c r="F191" s="10" t="s">
        <v>459</v>
      </c>
      <c r="G191" s="10" t="s">
        <v>499</v>
      </c>
      <c r="H191" s="10" t="s">
        <v>57</v>
      </c>
      <c r="I191" s="10" t="s">
        <v>72</v>
      </c>
      <c r="J191" s="10" t="s">
        <v>407</v>
      </c>
      <c r="K191" s="10" t="s">
        <v>47</v>
      </c>
      <c r="L191" s="10" t="s">
        <v>48</v>
      </c>
      <c r="M191" s="9" t="s">
        <v>116</v>
      </c>
      <c r="N191" s="8" t="s">
        <v>47</v>
      </c>
      <c r="O191" s="6" t="s">
        <v>47</v>
      </c>
      <c r="P191" s="6">
        <v>1653650</v>
      </c>
      <c r="Q191" s="6">
        <v>1653650</v>
      </c>
      <c r="R191" s="6" t="s">
        <v>404</v>
      </c>
      <c r="S191" s="79" t="s">
        <v>518</v>
      </c>
      <c r="T191" s="49"/>
      <c r="U191" s="81"/>
      <c r="V191" s="49"/>
      <c r="W191" s="49"/>
      <c r="X191" s="49"/>
      <c r="Y191" s="49"/>
      <c r="Z191" s="81"/>
      <c r="AA191" s="49"/>
      <c r="AB191" s="49"/>
      <c r="AC191" s="49"/>
      <c r="AD191" s="49"/>
      <c r="AE191" s="49"/>
      <c r="AF191" s="49"/>
      <c r="AG191" s="49"/>
      <c r="AH191" s="49"/>
      <c r="AI191" s="83"/>
      <c r="AJ191" s="49"/>
      <c r="AK191" s="49"/>
      <c r="AL191" s="49"/>
      <c r="AM191" s="83"/>
      <c r="AN191" s="83"/>
      <c r="AO191" s="81" t="s">
        <v>53</v>
      </c>
      <c r="AP191" s="18"/>
      <c r="AQ191" s="18" t="s">
        <v>528</v>
      </c>
      <c r="AR191" s="5"/>
    </row>
    <row r="192" spans="1:44" s="4" customFormat="1" ht="72" customHeight="1" x14ac:dyDescent="0.25">
      <c r="A192" s="65"/>
      <c r="B192" s="14">
        <v>190</v>
      </c>
      <c r="C192" s="13" t="s">
        <v>40</v>
      </c>
      <c r="D192" s="12" t="s">
        <v>284</v>
      </c>
      <c r="E192" s="11" t="s">
        <v>422</v>
      </c>
      <c r="F192" s="10" t="s">
        <v>460</v>
      </c>
      <c r="G192" s="10" t="s">
        <v>500</v>
      </c>
      <c r="H192" s="10" t="s">
        <v>57</v>
      </c>
      <c r="I192" s="10" t="s">
        <v>72</v>
      </c>
      <c r="J192" s="10" t="s">
        <v>407</v>
      </c>
      <c r="K192" s="10" t="s">
        <v>47</v>
      </c>
      <c r="L192" s="10" t="s">
        <v>48</v>
      </c>
      <c r="M192" s="9" t="s">
        <v>116</v>
      </c>
      <c r="N192" s="8" t="s">
        <v>47</v>
      </c>
      <c r="O192" s="6" t="s">
        <v>47</v>
      </c>
      <c r="P192" s="6">
        <v>80000</v>
      </c>
      <c r="Q192" s="6">
        <v>80000</v>
      </c>
      <c r="R192" s="6" t="s">
        <v>404</v>
      </c>
      <c r="S192" s="79" t="s">
        <v>518</v>
      </c>
      <c r="T192" s="49"/>
      <c r="U192" s="81"/>
      <c r="V192" s="49"/>
      <c r="W192" s="49"/>
      <c r="X192" s="49"/>
      <c r="Y192" s="49"/>
      <c r="Z192" s="81"/>
      <c r="AA192" s="49"/>
      <c r="AB192" s="49"/>
      <c r="AC192" s="49"/>
      <c r="AD192" s="49"/>
      <c r="AE192" s="49"/>
      <c r="AF192" s="49"/>
      <c r="AG192" s="49"/>
      <c r="AH192" s="49"/>
      <c r="AI192" s="83"/>
      <c r="AJ192" s="49"/>
      <c r="AK192" s="49"/>
      <c r="AL192" s="49"/>
      <c r="AM192" s="83"/>
      <c r="AN192" s="83"/>
      <c r="AO192" s="81" t="s">
        <v>53</v>
      </c>
      <c r="AP192" s="18"/>
      <c r="AQ192" s="18" t="s">
        <v>528</v>
      </c>
      <c r="AR192" s="5"/>
    </row>
    <row r="193" spans="1:44" s="4" customFormat="1" ht="72" customHeight="1" x14ac:dyDescent="0.25">
      <c r="A193" s="65"/>
      <c r="B193" s="14">
        <v>191</v>
      </c>
      <c r="C193" s="13" t="s">
        <v>40</v>
      </c>
      <c r="D193" s="12" t="s">
        <v>284</v>
      </c>
      <c r="E193" s="11" t="s">
        <v>422</v>
      </c>
      <c r="F193" s="10" t="s">
        <v>439</v>
      </c>
      <c r="G193" s="10" t="s">
        <v>501</v>
      </c>
      <c r="H193" s="10" t="s">
        <v>96</v>
      </c>
      <c r="I193" s="10" t="s">
        <v>608</v>
      </c>
      <c r="J193" s="10" t="s">
        <v>407</v>
      </c>
      <c r="K193" s="10" t="s">
        <v>47</v>
      </c>
      <c r="L193" s="10" t="s">
        <v>48</v>
      </c>
      <c r="M193" s="9" t="s">
        <v>116</v>
      </c>
      <c r="N193" s="8" t="s">
        <v>47</v>
      </c>
      <c r="O193" s="6" t="s">
        <v>47</v>
      </c>
      <c r="P193" s="6">
        <v>2500000</v>
      </c>
      <c r="Q193" s="6">
        <v>2500000</v>
      </c>
      <c r="R193" s="6" t="s">
        <v>404</v>
      </c>
      <c r="S193" s="79" t="s">
        <v>518</v>
      </c>
      <c r="T193" s="49"/>
      <c r="U193" s="81"/>
      <c r="V193" s="49"/>
      <c r="W193" s="49"/>
      <c r="X193" s="49"/>
      <c r="Y193" s="49"/>
      <c r="Z193" s="81"/>
      <c r="AA193" s="49"/>
      <c r="AB193" s="49"/>
      <c r="AC193" s="49"/>
      <c r="AD193" s="49"/>
      <c r="AE193" s="49"/>
      <c r="AF193" s="49"/>
      <c r="AG193" s="49"/>
      <c r="AH193" s="49"/>
      <c r="AI193" s="83"/>
      <c r="AJ193" s="81" t="s">
        <v>53</v>
      </c>
      <c r="AK193" s="49"/>
      <c r="AL193" s="49"/>
      <c r="AM193" s="83"/>
      <c r="AN193" s="83"/>
      <c r="AO193" s="81" t="s">
        <v>53</v>
      </c>
      <c r="AP193" s="18"/>
      <c r="AQ193" s="18" t="s">
        <v>528</v>
      </c>
      <c r="AR193" s="5"/>
    </row>
    <row r="194" spans="1:44" s="4" customFormat="1" ht="72" customHeight="1" x14ac:dyDescent="0.25">
      <c r="A194" s="65"/>
      <c r="B194" s="14">
        <v>192</v>
      </c>
      <c r="C194" s="13" t="s">
        <v>40</v>
      </c>
      <c r="D194" s="12" t="s">
        <v>284</v>
      </c>
      <c r="E194" s="11" t="s">
        <v>422</v>
      </c>
      <c r="F194" s="10" t="s">
        <v>461</v>
      </c>
      <c r="G194" s="10" t="s">
        <v>502</v>
      </c>
      <c r="H194" s="10" t="s">
        <v>96</v>
      </c>
      <c r="I194" s="10" t="s">
        <v>341</v>
      </c>
      <c r="J194" s="10" t="s">
        <v>407</v>
      </c>
      <c r="K194" s="10" t="s">
        <v>47</v>
      </c>
      <c r="L194" s="10" t="s">
        <v>48</v>
      </c>
      <c r="M194" s="9" t="s">
        <v>116</v>
      </c>
      <c r="N194" s="8" t="s">
        <v>47</v>
      </c>
      <c r="O194" s="6" t="s">
        <v>47</v>
      </c>
      <c r="P194" s="6">
        <v>3484200</v>
      </c>
      <c r="Q194" s="6">
        <v>3484200</v>
      </c>
      <c r="R194" s="6" t="s">
        <v>404</v>
      </c>
      <c r="S194" s="79" t="s">
        <v>518</v>
      </c>
      <c r="T194" s="49"/>
      <c r="U194" s="49"/>
      <c r="V194" s="49"/>
      <c r="W194" s="49"/>
      <c r="X194" s="49"/>
      <c r="Y194" s="49"/>
      <c r="Z194" s="49"/>
      <c r="AA194" s="49"/>
      <c r="AB194" s="49"/>
      <c r="AC194" s="49"/>
      <c r="AD194" s="49"/>
      <c r="AE194" s="49"/>
      <c r="AF194" s="49"/>
      <c r="AG194" s="49"/>
      <c r="AH194" s="49"/>
      <c r="AI194" s="83"/>
      <c r="AJ194" s="49"/>
      <c r="AK194" s="49"/>
      <c r="AL194" s="81" t="s">
        <v>53</v>
      </c>
      <c r="AM194" s="83"/>
      <c r="AN194" s="83"/>
      <c r="AO194" s="81" t="s">
        <v>53</v>
      </c>
      <c r="AP194" s="18"/>
      <c r="AQ194" s="18" t="s">
        <v>528</v>
      </c>
      <c r="AR194" s="61"/>
    </row>
    <row r="195" spans="1:44" s="4" customFormat="1" ht="72" customHeight="1" x14ac:dyDescent="0.25">
      <c r="A195" s="65"/>
      <c r="B195" s="14">
        <v>193</v>
      </c>
      <c r="C195" s="13" t="s">
        <v>40</v>
      </c>
      <c r="D195" s="12" t="s">
        <v>284</v>
      </c>
      <c r="E195" s="11" t="s">
        <v>422</v>
      </c>
      <c r="F195" s="10" t="s">
        <v>463</v>
      </c>
      <c r="G195" s="10" t="s">
        <v>503</v>
      </c>
      <c r="H195" s="10" t="s">
        <v>96</v>
      </c>
      <c r="I195" s="10" t="s">
        <v>358</v>
      </c>
      <c r="J195" s="10" t="s">
        <v>407</v>
      </c>
      <c r="K195" s="10" t="s">
        <v>47</v>
      </c>
      <c r="L195" s="10" t="s">
        <v>48</v>
      </c>
      <c r="M195" s="9" t="s">
        <v>116</v>
      </c>
      <c r="N195" s="8" t="s">
        <v>47</v>
      </c>
      <c r="O195" s="6" t="s">
        <v>47</v>
      </c>
      <c r="P195" s="6">
        <v>1000000</v>
      </c>
      <c r="Q195" s="6">
        <v>1000000</v>
      </c>
      <c r="R195" s="6" t="s">
        <v>404</v>
      </c>
      <c r="S195" s="79" t="s">
        <v>518</v>
      </c>
      <c r="T195" s="49"/>
      <c r="U195" s="49"/>
      <c r="V195" s="49"/>
      <c r="W195" s="49"/>
      <c r="X195" s="49"/>
      <c r="Y195" s="49"/>
      <c r="Z195" s="49"/>
      <c r="AA195" s="49"/>
      <c r="AB195" s="49"/>
      <c r="AC195" s="49"/>
      <c r="AD195" s="49"/>
      <c r="AE195" s="49"/>
      <c r="AF195" s="49"/>
      <c r="AG195" s="49"/>
      <c r="AH195" s="49"/>
      <c r="AI195" s="83"/>
      <c r="AJ195" s="81" t="s">
        <v>53</v>
      </c>
      <c r="AK195" s="81" t="s">
        <v>53</v>
      </c>
      <c r="AL195" s="81"/>
      <c r="AM195" s="83"/>
      <c r="AN195" s="83"/>
      <c r="AO195" s="81"/>
      <c r="AP195" s="18"/>
      <c r="AQ195" s="18" t="s">
        <v>528</v>
      </c>
      <c r="AR195" s="61"/>
    </row>
    <row r="196" spans="1:44" s="4" customFormat="1" ht="72" customHeight="1" x14ac:dyDescent="0.25">
      <c r="A196" s="65"/>
      <c r="B196" s="14">
        <v>194</v>
      </c>
      <c r="C196" s="13" t="s">
        <v>40</v>
      </c>
      <c r="D196" s="12" t="s">
        <v>284</v>
      </c>
      <c r="E196" s="11" t="s">
        <v>422</v>
      </c>
      <c r="F196" s="10" t="s">
        <v>462</v>
      </c>
      <c r="G196" s="10" t="s">
        <v>504</v>
      </c>
      <c r="H196" s="10" t="s">
        <v>96</v>
      </c>
      <c r="I196" s="10" t="s">
        <v>358</v>
      </c>
      <c r="J196" s="10" t="s">
        <v>407</v>
      </c>
      <c r="K196" s="10" t="s">
        <v>47</v>
      </c>
      <c r="L196" s="10" t="s">
        <v>48</v>
      </c>
      <c r="M196" s="9" t="s">
        <v>116</v>
      </c>
      <c r="N196" s="8" t="s">
        <v>47</v>
      </c>
      <c r="O196" s="6" t="s">
        <v>47</v>
      </c>
      <c r="P196" s="6">
        <v>1000000</v>
      </c>
      <c r="Q196" s="6">
        <v>1000000</v>
      </c>
      <c r="R196" s="6" t="s">
        <v>404</v>
      </c>
      <c r="S196" s="79" t="s">
        <v>518</v>
      </c>
      <c r="T196" s="49"/>
      <c r="U196" s="49"/>
      <c r="V196" s="49"/>
      <c r="W196" s="49"/>
      <c r="X196" s="49"/>
      <c r="Y196" s="49"/>
      <c r="Z196" s="49"/>
      <c r="AA196" s="49"/>
      <c r="AB196" s="49"/>
      <c r="AC196" s="49"/>
      <c r="AD196" s="49"/>
      <c r="AE196" s="49"/>
      <c r="AF196" s="49"/>
      <c r="AG196" s="49"/>
      <c r="AH196" s="49"/>
      <c r="AI196" s="83"/>
      <c r="AJ196" s="49"/>
      <c r="AK196" s="81"/>
      <c r="AL196" s="81" t="s">
        <v>53</v>
      </c>
      <c r="AM196" s="81" t="s">
        <v>53</v>
      </c>
      <c r="AN196" s="83"/>
      <c r="AO196" s="81"/>
      <c r="AP196" s="18"/>
      <c r="AQ196" s="18" t="s">
        <v>528</v>
      </c>
      <c r="AR196" s="61"/>
    </row>
    <row r="197" spans="1:44" s="4" customFormat="1" ht="40.049999999999997" customHeight="1" x14ac:dyDescent="0.25">
      <c r="A197" s="65"/>
      <c r="B197" s="14">
        <v>195</v>
      </c>
      <c r="C197" s="13" t="s">
        <v>40</v>
      </c>
      <c r="D197" s="12" t="s">
        <v>284</v>
      </c>
      <c r="E197" s="11" t="s">
        <v>422</v>
      </c>
      <c r="F197" s="10" t="s">
        <v>559</v>
      </c>
      <c r="G197" s="10" t="s">
        <v>607</v>
      </c>
      <c r="H197" s="10" t="s">
        <v>93</v>
      </c>
      <c r="I197" s="10" t="s">
        <v>358</v>
      </c>
      <c r="J197" s="10" t="s">
        <v>407</v>
      </c>
      <c r="K197" s="10" t="s">
        <v>47</v>
      </c>
      <c r="L197" s="10" t="s">
        <v>48</v>
      </c>
      <c r="M197" s="9" t="s">
        <v>116</v>
      </c>
      <c r="N197" s="8" t="s">
        <v>47</v>
      </c>
      <c r="O197" s="6" t="s">
        <v>47</v>
      </c>
      <c r="P197" s="6">
        <v>1000000</v>
      </c>
      <c r="Q197" s="6">
        <v>1000000</v>
      </c>
      <c r="R197" s="6" t="s">
        <v>404</v>
      </c>
      <c r="S197" s="79" t="s">
        <v>518</v>
      </c>
      <c r="T197" s="49"/>
      <c r="U197" s="49"/>
      <c r="V197" s="49"/>
      <c r="W197" s="49"/>
      <c r="X197" s="49"/>
      <c r="Y197" s="49"/>
      <c r="Z197" s="49"/>
      <c r="AA197" s="49"/>
      <c r="AB197" s="49"/>
      <c r="AC197" s="49"/>
      <c r="AD197" s="49"/>
      <c r="AE197" s="49"/>
      <c r="AF197" s="49"/>
      <c r="AG197" s="49"/>
      <c r="AH197" s="49"/>
      <c r="AI197" s="83"/>
      <c r="AJ197" s="49"/>
      <c r="AK197" s="81" t="s">
        <v>53</v>
      </c>
      <c r="AL197" s="81" t="s">
        <v>53</v>
      </c>
      <c r="AM197" s="83"/>
      <c r="AN197" s="83"/>
      <c r="AO197" s="81"/>
      <c r="AP197" s="18"/>
      <c r="AQ197" s="18" t="s">
        <v>528</v>
      </c>
      <c r="AR197" s="61"/>
    </row>
    <row r="198" spans="1:44" ht="17.399999999999999" x14ac:dyDescent="0.3">
      <c r="AB198" s="82"/>
      <c r="AC198" s="82"/>
      <c r="AD198" s="82"/>
      <c r="AE198" s="82"/>
    </row>
    <row r="1048422" spans="1:1" ht="21" x14ac:dyDescent="0.3">
      <c r="A1048422" s="38"/>
    </row>
  </sheetData>
  <sheetProtection algorithmName="SHA-512" hashValue="2Wzjwi6xIy7xXqg3SpzS/Qjzm8FHFAGlnTZzfiVagw2TJ86jGq+333aj0vSGtUAl9sK2HgIJNMnGwlzLq+aK2w==" saltValue="ybJpv6zm9tc0pnNuOeeDIg==" spinCount="100000" sheet="1" objects="1" scenarios="1" sort="0"/>
  <autoFilter ref="A2:AR197"/>
  <mergeCells count="2">
    <mergeCell ref="N1:O1"/>
    <mergeCell ref="T1:AF1"/>
  </mergeCells>
  <phoneticPr fontId="23" type="noConversion"/>
  <pageMargins left="0.7" right="0.7" top="0.75" bottom="0.75" header="0.3" footer="0.3"/>
  <pageSetup paperSize="9" scale="16" orientation="landscape" r:id="rId1"/>
  <colBreaks count="1" manualBreakCount="1">
    <brk id="30" min="1" max="292"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9cf4546-6253-46e9-8881-276f9ab6d375" xsi:nil="true"/>
    <lcf76f155ced4ddcb4097134ff3c332f xmlns="2fbb4b92-8a5c-441c-a7fb-046cb4d45965">
      <Terms xmlns="http://schemas.microsoft.com/office/infopath/2007/PartnerControls"/>
    </lcf76f155ced4ddcb4097134ff3c332f>
  </documentManagement>
</p:properties>
</file>

<file path=customXml/item2.xml><?xml version="1.0" encoding="utf-8"?>
<TemplafyFormConfiguration><![CDATA[{"formFields":[],"formDataEntries":[]}]]></TemplafyFormConfiguration>
</file>

<file path=customXml/item3.xml><?xml version="1.0" encoding="utf-8"?>
<TemplafyTemplateConfiguration><![CDATA[{"transformationConfigurations":[{"colorTheme":"{{DataSources.ColorThemes[\"Arup\"].ColorTheme}}","disableUpdates":false,"type":"colorTheme"}],"templateName":"Arup Blank","templateDescription":"","enableDocumentContentUpdater":false,"version":"2.0"}]]></TemplafyTemplateConfiguration>
</file>

<file path=customXml/item4.xml><?xml version="1.0" encoding="utf-8"?>
<ct:contentTypeSchema xmlns:ct="http://schemas.microsoft.com/office/2006/metadata/contentType" xmlns:ma="http://schemas.microsoft.com/office/2006/metadata/properties/metaAttributes" ct:_="" ma:_="" ma:contentTypeName="Document" ma:contentTypeID="0x010100C030BC3BE875884B9C212C6D10B4CF6C" ma:contentTypeVersion="14" ma:contentTypeDescription="Create a new document." ma:contentTypeScope="" ma:versionID="393b74fa506d88092f440f6686d597c9">
  <xsd:schema xmlns:xsd="http://www.w3.org/2001/XMLSchema" xmlns:xs="http://www.w3.org/2001/XMLSchema" xmlns:p="http://schemas.microsoft.com/office/2006/metadata/properties" xmlns:ns2="2fbb4b92-8a5c-441c-a7fb-046cb4d45965" xmlns:ns3="79cf4546-6253-46e9-8881-276f9ab6d375" targetNamespace="http://schemas.microsoft.com/office/2006/metadata/properties" ma:root="true" ma:fieldsID="ddf0d1f2f430ea3547e34039a1976f4a" ns2:_="" ns3:_="">
    <xsd:import namespace="2fbb4b92-8a5c-441c-a7fb-046cb4d45965"/>
    <xsd:import namespace="79cf4546-6253-46e9-8881-276f9ab6d375"/>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bb4b92-8a5c-441c-a7fb-046cb4d4596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5f907feb-2135-424b-9e5e-2a3ef7dbb37b"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9cf4546-6253-46e9-8881-276f9ab6d375"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b440f62f-194e-434f-8b6a-fa561e0f32b4}" ma:internalName="TaxCatchAll" ma:showField="CatchAllData" ma:web="79cf4546-6253-46e9-8881-276f9ab6d37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5944342-5B3A-4FC2-B200-68EB89EBC711}">
  <ds:schemaRefs>
    <ds:schemaRef ds:uri="http://www.w3.org/XML/1998/namespace"/>
    <ds:schemaRef ds:uri="2fbb4b92-8a5c-441c-a7fb-046cb4d45965"/>
    <ds:schemaRef ds:uri="http://purl.org/dc/terms/"/>
    <ds:schemaRef ds:uri="http://schemas.openxmlformats.org/package/2006/metadata/core-properties"/>
    <ds:schemaRef ds:uri="http://schemas.microsoft.com/office/2006/documentManagement/types"/>
    <ds:schemaRef ds:uri="79cf4546-6253-46e9-8881-276f9ab6d375"/>
    <ds:schemaRef ds:uri="http://purl.org/dc/elements/1.1/"/>
    <ds:schemaRef ds:uri="http://schemas.microsoft.com/office/infopath/2007/PartnerControls"/>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62CB8C1F-D40D-4C86-BB4B-0CF96D922D6C}">
  <ds:schemaRefs/>
</ds:datastoreItem>
</file>

<file path=customXml/itemProps3.xml><?xml version="1.0" encoding="utf-8"?>
<ds:datastoreItem xmlns:ds="http://schemas.openxmlformats.org/officeDocument/2006/customXml" ds:itemID="{E59C169C-5B71-4139-B067-6BD7D31FA149}">
  <ds:schemaRefs/>
</ds:datastoreItem>
</file>

<file path=customXml/itemProps4.xml><?xml version="1.0" encoding="utf-8"?>
<ds:datastoreItem xmlns:ds="http://schemas.openxmlformats.org/officeDocument/2006/customXml" ds:itemID="{DD1D3C06-33EE-4473-9ADF-7E9D0D731EF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fbb4b92-8a5c-441c-a7fb-046cb4d45965"/>
    <ds:schemaRef ds:uri="79cf4546-6253-46e9-8881-276f9ab6d37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3062E14A-F261-4116-926D-443E5C595C0D}">
  <ds:schemaRefs>
    <ds:schemaRef ds:uri="http://schemas.microsoft.com/sharepoint/v3/contenttype/forms"/>
  </ds:schemaRefs>
</ds:datastoreItem>
</file>

<file path=docMetadata/LabelInfo.xml><?xml version="1.0" encoding="utf-8"?>
<clbl:labelList xmlns:clbl="http://schemas.microsoft.com/office/2020/mipLabelMetadata">
  <clbl:label id="{82fa3fd3-029b-403d-91b4-1dc930cb0e60}" enabled="1" method="Privileged" siteId="{4ae48b41-0137-4599-8661-fc641fe77bea}"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Master Public </vt:lpstr>
      <vt:lpstr>'Master Public '!Print_Area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Lily Mahoney</dc:creator>
  <cp:keywords/>
  <dc:description/>
  <cp:lastModifiedBy>Oliver Bigaignon</cp:lastModifiedBy>
  <cp:revision/>
  <cp:lastPrinted>2024-09-25T17:22:27Z</cp:lastPrinted>
  <dcterms:created xsi:type="dcterms:W3CDTF">2024-07-04T10:44:35Z</dcterms:created>
  <dcterms:modified xsi:type="dcterms:W3CDTF">2024-09-25T17:32:05Z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2fa3fd3-029b-403d-91b4-1dc930cb0e60_Enabled">
    <vt:lpwstr>true</vt:lpwstr>
  </property>
  <property fmtid="{D5CDD505-2E9C-101B-9397-08002B2CF9AE}" pid="3" name="MSIP_Label_82fa3fd3-029b-403d-91b4-1dc930cb0e60_SetDate">
    <vt:lpwstr>2022-03-01T21:00:43Z</vt:lpwstr>
  </property>
  <property fmtid="{D5CDD505-2E9C-101B-9397-08002B2CF9AE}" pid="4" name="MSIP_Label_82fa3fd3-029b-403d-91b4-1dc930cb0e60_Method">
    <vt:lpwstr>Privileged</vt:lpwstr>
  </property>
  <property fmtid="{D5CDD505-2E9C-101B-9397-08002B2CF9AE}" pid="5" name="MSIP_Label_82fa3fd3-029b-403d-91b4-1dc930cb0e60_Name">
    <vt:lpwstr>82fa3fd3-029b-403d-91b4-1dc930cb0e60</vt:lpwstr>
  </property>
  <property fmtid="{D5CDD505-2E9C-101B-9397-08002B2CF9AE}" pid="6" name="MSIP_Label_82fa3fd3-029b-403d-91b4-1dc930cb0e60_SiteId">
    <vt:lpwstr>4ae48b41-0137-4599-8661-fc641fe77bea</vt:lpwstr>
  </property>
  <property fmtid="{D5CDD505-2E9C-101B-9397-08002B2CF9AE}" pid="7" name="MSIP_Label_82fa3fd3-029b-403d-91b4-1dc930cb0e60_ActionId">
    <vt:lpwstr>fe0e749a-613b-4eba-a7c1-9cad1fe1868c</vt:lpwstr>
  </property>
  <property fmtid="{D5CDD505-2E9C-101B-9397-08002B2CF9AE}" pid="8" name="MSIP_Label_82fa3fd3-029b-403d-91b4-1dc930cb0e60_ContentBits">
    <vt:lpwstr>0</vt:lpwstr>
  </property>
  <property fmtid="{D5CDD505-2E9C-101B-9397-08002B2CF9AE}" pid="9" name="TemplafyTenantId">
    <vt:lpwstr>arup</vt:lpwstr>
  </property>
  <property fmtid="{D5CDD505-2E9C-101B-9397-08002B2CF9AE}" pid="10" name="TemplafyTemplateId">
    <vt:lpwstr>638203440029340818</vt:lpwstr>
  </property>
  <property fmtid="{D5CDD505-2E9C-101B-9397-08002B2CF9AE}" pid="11" name="TemplafyUserProfileId">
    <vt:lpwstr>637883925558166243</vt:lpwstr>
  </property>
  <property fmtid="{D5CDD505-2E9C-101B-9397-08002B2CF9AE}" pid="12" name="TemplafyLanguageCode">
    <vt:lpwstr>en-GB</vt:lpwstr>
  </property>
  <property fmtid="{D5CDD505-2E9C-101B-9397-08002B2CF9AE}" pid="13" name="TemplafyFromBlank">
    <vt:bool>true</vt:bool>
  </property>
  <property fmtid="{D5CDD505-2E9C-101B-9397-08002B2CF9AE}" pid="14" name="ContentTypeId">
    <vt:lpwstr>0x010100C030BC3BE875884B9C212C6D10B4CF6C</vt:lpwstr>
  </property>
  <property fmtid="{D5CDD505-2E9C-101B-9397-08002B2CF9AE}" pid="15" name="MediaServiceImageTags">
    <vt:lpwstr/>
  </property>
</Properties>
</file>