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cholas.baxter\Downloads\"/>
    </mc:Choice>
  </mc:AlternateContent>
  <xr:revisionPtr revIDLastSave="0" documentId="13_ncr:1_{3716CCDF-FCCA-46C2-86C4-58B7013E0849}" xr6:coauthVersionLast="47" xr6:coauthVersionMax="47" xr10:uidLastSave="{00000000-0000-0000-0000-000000000000}"/>
  <bookViews>
    <workbookView xWindow="-25590" yWindow="2715" windowWidth="21600" windowHeight="11235" tabRatio="688" activeTab="2" xr2:uid="{00000000-000D-0000-FFFF-FFFF00000000}"/>
  </bookViews>
  <sheets>
    <sheet name="Key" sheetId="13" r:id="rId1"/>
    <sheet name="Strat, Policy &amp; Transformation" sheetId="10" r:id="rId2"/>
    <sheet name="Customer, Business &amp; Corporate" sheetId="14" r:id="rId3"/>
    <sheet name="Community &amp; Place Delivery" sheetId="12" r:id="rId4"/>
    <sheet name="Data Validation" sheetId="15" state="hidden" r:id="rId5"/>
  </sheets>
  <definedNames>
    <definedName name="_xlnm._FilterDatabase" localSheetId="3" hidden="1">'Community &amp; Place Delivery'!$A$1:$Q$65</definedName>
    <definedName name="_xlnm._FilterDatabase" localSheetId="2" hidden="1">'Customer, Business &amp; Corporate'!$A$1:$Q$84</definedName>
    <definedName name="_xlnm._FilterDatabase" localSheetId="1" hidden="1">'Strat, Policy &amp; Transformation'!$A$1:$Q$4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2" l="1"/>
  <c r="I60" i="14"/>
  <c r="I31" i="14"/>
</calcChain>
</file>

<file path=xl/sharedStrings.xml><?xml version="1.0" encoding="utf-8"?>
<sst xmlns="http://schemas.openxmlformats.org/spreadsheetml/2006/main" count="1931" uniqueCount="539">
  <si>
    <t>SADC Contracts Register</t>
  </si>
  <si>
    <r>
      <rPr>
        <sz val="14"/>
        <color rgb="FF000000"/>
        <rFont val="Calibri"/>
        <family val="2"/>
      </rPr>
      <t xml:space="preserve">Welcome to the SADC Contract Register. SADC has 3 Directorates which are </t>
    </r>
    <r>
      <rPr>
        <b/>
        <sz val="14"/>
        <color rgb="FF7030A0"/>
        <rFont val="Calibri"/>
        <family val="2"/>
      </rPr>
      <t xml:space="preserve">Customer, Business &amp; Corporate Support, </t>
    </r>
    <r>
      <rPr>
        <b/>
        <sz val="14"/>
        <color rgb="FF00B050"/>
        <rFont val="Calibri"/>
        <family val="2"/>
      </rPr>
      <t>Community &amp; Place Delivery</t>
    </r>
  </si>
  <si>
    <r>
      <rPr>
        <sz val="14"/>
        <color rgb="FF000000"/>
        <rFont val="Calibri"/>
        <family val="2"/>
      </rPr>
      <t>and</t>
    </r>
    <r>
      <rPr>
        <b/>
        <sz val="14"/>
        <color rgb="FF00B050"/>
        <rFont val="Calibri"/>
        <family val="2"/>
      </rPr>
      <t xml:space="preserve"> </t>
    </r>
    <r>
      <rPr>
        <b/>
        <sz val="14"/>
        <color rgb="FF0070C0"/>
        <rFont val="Calibri"/>
        <family val="2"/>
      </rPr>
      <t>Strategy, Policy &amp; Transformation</t>
    </r>
  </si>
  <si>
    <r>
      <rPr>
        <sz val="11"/>
        <color rgb="FF000000"/>
        <rFont val="Calibri"/>
        <family val="2"/>
      </rPr>
      <t xml:space="preserve">All SADC Contracts </t>
    </r>
    <r>
      <rPr>
        <b/>
        <sz val="11"/>
        <color rgb="FF000000"/>
        <rFont val="Calibri"/>
        <family val="2"/>
      </rPr>
      <t>Over £10K in a Contract's Life Span</t>
    </r>
    <r>
      <rPr>
        <sz val="11"/>
        <color rgb="FF000000"/>
        <rFont val="Calibri"/>
        <family val="2"/>
      </rPr>
      <t xml:space="preserve"> can be viewed by directorate and are managed by their SADC Contracts Manager. </t>
    </r>
  </si>
  <si>
    <t>General Housekeeping</t>
  </si>
  <si>
    <t>The contract register can be viewed and edited by every contract owner. Please leave the contract register without any filters, hidden rows and please do not change the</t>
  </si>
  <si>
    <t xml:space="preserve">formatting of the register. Please ensure all fields are completed in the standard format of other contracts. If you need assistance with any field please speak to </t>
  </si>
  <si>
    <t xml:space="preserve">Procurement where we will assist you. </t>
  </si>
  <si>
    <t>RAG Status</t>
  </si>
  <si>
    <r>
      <rPr>
        <sz val="11"/>
        <color rgb="FF000000"/>
        <rFont val="Calibri"/>
        <family val="2"/>
      </rPr>
      <t xml:space="preserve">If the date in the current expiry date (column P) is highlighted in </t>
    </r>
    <r>
      <rPr>
        <b/>
        <sz val="11"/>
        <color rgb="FFFFC000"/>
        <rFont val="Calibri"/>
        <family val="2"/>
      </rPr>
      <t>Amber</t>
    </r>
    <r>
      <rPr>
        <sz val="11"/>
        <color rgb="FF000000"/>
        <rFont val="Calibri"/>
        <family val="2"/>
      </rPr>
      <t xml:space="preserve">, then this will need to be reviewed by the SADC Contracts Manager in the near future. </t>
    </r>
  </si>
  <si>
    <r>
      <rPr>
        <sz val="11"/>
        <color rgb="FF000000"/>
        <rFont val="Calibri"/>
        <family val="2"/>
      </rPr>
      <t xml:space="preserve">If the contract is highlighted as critical (column E) or high value (column F) then the review period to expiry date will be </t>
    </r>
    <r>
      <rPr>
        <b/>
        <sz val="11"/>
        <color rgb="FF000000"/>
        <rFont val="Calibri"/>
        <family val="2"/>
      </rPr>
      <t>12 months plus</t>
    </r>
    <r>
      <rPr>
        <sz val="11"/>
        <color rgb="FF000000"/>
        <rFont val="Calibri"/>
        <family val="2"/>
      </rPr>
      <t>. Allowing the contract</t>
    </r>
  </si>
  <si>
    <t>owner enough time to re-procure, renew or terminate the goods or services of contract.</t>
  </si>
  <si>
    <r>
      <rPr>
        <sz val="11"/>
        <color rgb="FF000000"/>
        <rFont val="Calibri"/>
        <family val="2"/>
      </rPr>
      <t xml:space="preserve">If the date in the current expiry date (column P) is highlighted in </t>
    </r>
    <r>
      <rPr>
        <b/>
        <sz val="11"/>
        <color rgb="FFFF0000"/>
        <rFont val="Calibri"/>
        <family val="2"/>
      </rPr>
      <t>Red</t>
    </r>
    <r>
      <rPr>
        <sz val="11"/>
        <color rgb="FF000000"/>
        <rFont val="Calibri"/>
        <family val="2"/>
      </rPr>
      <t>, then the contract has expired. Contract owners must review and update their contracts prior to expiry.</t>
    </r>
  </si>
  <si>
    <r>
      <rPr>
        <sz val="11"/>
        <color rgb="FF000000"/>
        <rFont val="Calibri"/>
        <family val="2"/>
      </rPr>
      <t xml:space="preserve">Contract owners should be putting the contract expiry in your Outlook Calendars, and for low value (under £25K), low risk allow at least </t>
    </r>
    <r>
      <rPr>
        <b/>
        <sz val="11"/>
        <color rgb="FF000000"/>
        <rFont val="Calibri"/>
        <family val="2"/>
      </rPr>
      <t>3 months</t>
    </r>
    <r>
      <rPr>
        <sz val="11"/>
        <color rgb="FF000000"/>
        <rFont val="Calibri"/>
        <family val="2"/>
      </rPr>
      <t xml:space="preserve"> prior to expiry to re-procure, </t>
    </r>
  </si>
  <si>
    <r>
      <rPr>
        <sz val="11"/>
        <color rgb="FF000000"/>
        <rFont val="Calibri"/>
        <family val="2"/>
      </rPr>
      <t xml:space="preserve">renew or terminate. If the contract is highlighted as critical (column E) or high value (column F) then the review period to expiry date will be </t>
    </r>
    <r>
      <rPr>
        <b/>
        <sz val="11"/>
        <color rgb="FF000000"/>
        <rFont val="Calibri"/>
        <family val="2"/>
      </rPr>
      <t>12 months plus</t>
    </r>
    <r>
      <rPr>
        <sz val="11"/>
        <color rgb="FF000000"/>
        <rFont val="Calibri"/>
        <family val="2"/>
      </rPr>
      <t>. Allowing the contract</t>
    </r>
  </si>
  <si>
    <t>Definition of Lease Contract</t>
  </si>
  <si>
    <t>A lease contract (where SADC is a lessee) is a legal agreement which states that an asset is leased to the Council. SADC (the lessee) pays the supplier (the lessor) the right to use the asset for a specific</t>
  </si>
  <si>
    <t>period of time.</t>
  </si>
  <si>
    <t>Definition of a Critical Contract</t>
  </si>
  <si>
    <t>A critical contract is a contract that must continue in the unlikely event if SADC ceased to exist. A contract that is deemed under the title of risk and recovery. Example of this would be</t>
  </si>
  <si>
    <t>Morgan Sindall, SADC has a legal obligation to provide remedial services to tenants. This contract would need to continue on in the unlikely event that SADC was no longer operational.</t>
  </si>
  <si>
    <t>Please see column E, for Critical</t>
  </si>
  <si>
    <t>Definition of a High Value Contract</t>
  </si>
  <si>
    <t>A contract over £1M, including aggregate i.e. length of contract is 3 years, £50k per year, total contract value £150k. This would be a high value contract</t>
  </si>
  <si>
    <t>Please see column F, for Critical</t>
  </si>
  <si>
    <t xml:space="preserve">Definition of a SME Voluntary/ Community Sector Organisation Sector </t>
  </si>
  <si>
    <t>An SME stands for Small Medium Enterprise with fewer than 500 employees with turnover less than 50M Euros under EU Commission.</t>
  </si>
  <si>
    <t> </t>
  </si>
  <si>
    <t>A Community Sector Organisation includes charities (registered and unregistered), community groups, community interst companies, and voluntary organisations.</t>
  </si>
  <si>
    <t>Contract Title</t>
  </si>
  <si>
    <t>Contract Description</t>
  </si>
  <si>
    <t>Supplier Name</t>
  </si>
  <si>
    <t>Lease Contract Yes/No?</t>
  </si>
  <si>
    <t>Critical Contract Yes/No?</t>
  </si>
  <si>
    <t>High Value Contract Yes/ No?</t>
  </si>
  <si>
    <t>Which Procurement Rules apply?</t>
  </si>
  <si>
    <t>Estimated yearly contract Value</t>
  </si>
  <si>
    <t>Estimated Contract Value</t>
  </si>
  <si>
    <t>Directorate</t>
  </si>
  <si>
    <t>Service Area</t>
  </si>
  <si>
    <t>Commencement Date</t>
  </si>
  <si>
    <t>Initial Expiry Date</t>
  </si>
  <si>
    <t>Length of contract</t>
  </si>
  <si>
    <t>Extension Options</t>
  </si>
  <si>
    <t>CurrentExpiryDate</t>
  </si>
  <si>
    <t>Contract Type</t>
  </si>
  <si>
    <t>Strategic Fund- Grants</t>
  </si>
  <si>
    <t>service where individuals can solve problems through tailored advice. include debt, benefit entitlement, housing, legal and issues around discrimination.</t>
  </si>
  <si>
    <t xml:space="preserve">Citizen Advice St Albans District </t>
  </si>
  <si>
    <t>No</t>
  </si>
  <si>
    <t>Yes</t>
  </si>
  <si>
    <t>PCR 2015</t>
  </si>
  <si>
    <t>Strategy, Policy &amp; Transformation</t>
  </si>
  <si>
    <t>Grants</t>
  </si>
  <si>
    <t>3 years</t>
  </si>
  <si>
    <t>Will be extended for 1 year from April 2024-March 2025</t>
  </si>
  <si>
    <t>Grant</t>
  </si>
  <si>
    <t>To provide representation, advice, information, support and volunteering brokerage to voluntary and community groups and  members of the general public.</t>
  </si>
  <si>
    <t xml:space="preserve">Communities 1st </t>
  </si>
  <si>
    <t>Videcom - Public Space CCTV</t>
  </si>
  <si>
    <t>Provision of CCTV &amp; Monitoring</t>
  </si>
  <si>
    <t>Videcom Ltd</t>
  </si>
  <si>
    <t>£: 1,734,350.79</t>
  </si>
  <si>
    <t>Community Protection</t>
  </si>
  <si>
    <t>5 years</t>
  </si>
  <si>
    <t>2 years</t>
  </si>
  <si>
    <t>Contract let via Open Tender</t>
  </si>
  <si>
    <t>Email and file archiving</t>
  </si>
  <si>
    <t>Archive Solution (Waterford)</t>
  </si>
  <si>
    <t xml:space="preserve">Archive solution </t>
  </si>
  <si>
    <t>Customer, Business and Corporate support</t>
  </si>
  <si>
    <t>Information &amp; Communication Technology</t>
  </si>
  <si>
    <t>5 Years</t>
  </si>
  <si>
    <t>Annual Review</t>
  </si>
  <si>
    <t>Contract let via Quotes</t>
  </si>
  <si>
    <t>Software licensing</t>
  </si>
  <si>
    <t>Microsoft Enterprise Agreement</t>
  </si>
  <si>
    <t>Bytes Technology Group</t>
  </si>
  <si>
    <t>3 Year</t>
  </si>
  <si>
    <t xml:space="preserve">Software Licesning </t>
  </si>
  <si>
    <t>Email Gateway (Mimecast)</t>
  </si>
  <si>
    <t xml:space="preserve">Bytes Technology Group </t>
  </si>
  <si>
    <t>1+1</t>
  </si>
  <si>
    <t xml:space="preserve">CharterHouse </t>
  </si>
  <si>
    <t>Network Support (Extreme)</t>
  </si>
  <si>
    <t>Charter House</t>
  </si>
  <si>
    <t>1 year</t>
  </si>
  <si>
    <t>Security software</t>
  </si>
  <si>
    <t>Anti Virus, Encryption and Firewall (Sophos)</t>
  </si>
  <si>
    <t>Chess</t>
  </si>
  <si>
    <t>3 Years</t>
  </si>
  <si>
    <t>Contract let via Framework</t>
  </si>
  <si>
    <t>Hosting, support and maintainence</t>
  </si>
  <si>
    <t>Website hosting and support</t>
  </si>
  <si>
    <t>CIVIC UK</t>
  </si>
  <si>
    <t xml:space="preserve">Daisy </t>
  </si>
  <si>
    <t>Daisy Phone Lines</t>
  </si>
  <si>
    <t>Daisy Corporate Services Trading Limited</t>
  </si>
  <si>
    <t>1 + 1</t>
  </si>
  <si>
    <t>Purchase of Hardware</t>
  </si>
  <si>
    <t>Dell Incorporation Ltd</t>
  </si>
  <si>
    <t>HertsCC</t>
  </si>
  <si>
    <t>Internet network services for the Civic Centre and satellite sites</t>
  </si>
  <si>
    <t>Hertfordshire County Council</t>
  </si>
  <si>
    <t xml:space="preserve">1 year </t>
  </si>
  <si>
    <t>Email Data Leakage Protection (DLP)</t>
  </si>
  <si>
    <t>Email Data Leakage Protection (DLP) (Egress)</t>
  </si>
  <si>
    <t>NGS</t>
  </si>
  <si>
    <t>Security Firewall (Fortigate)</t>
  </si>
  <si>
    <t xml:space="preserve">Security Penetration Test </t>
  </si>
  <si>
    <t>Security (Surecloud)</t>
  </si>
  <si>
    <t>Pentest</t>
  </si>
  <si>
    <t>Pentesec</t>
  </si>
  <si>
    <t>SIEM Solution Security (Rapid 7)</t>
  </si>
  <si>
    <t xml:space="preserve">SIEM Solution </t>
  </si>
  <si>
    <t xml:space="preserve"> Webapplication Firewall</t>
  </si>
  <si>
    <t>Webapplication Firewall (Barracuda)</t>
  </si>
  <si>
    <t>Softcat Ltd</t>
  </si>
  <si>
    <t>eLearning and training</t>
  </si>
  <si>
    <t>eLearning and training (Knowbe4)</t>
  </si>
  <si>
    <t>Mobile Solutions</t>
  </si>
  <si>
    <t>Corporate Mobile contract</t>
  </si>
  <si>
    <t>Vodafone</t>
  </si>
  <si>
    <t xml:space="preserve">Information Communication </t>
  </si>
  <si>
    <t>Telephony supplier</t>
  </si>
  <si>
    <t>Voip system</t>
  </si>
  <si>
    <t>ICT Infrastructure</t>
  </si>
  <si>
    <t xml:space="preserve">Procurement of replacement Server </t>
  </si>
  <si>
    <t>Boxee (formally Softbox) (Epaton)</t>
  </si>
  <si>
    <t>none</t>
  </si>
  <si>
    <t>Digital Platform products (Salesforce)</t>
  </si>
  <si>
    <r>
      <rPr>
        <sz val="11"/>
        <color rgb="FF000000"/>
        <rFont val="Arial"/>
        <family val="2"/>
      </rPr>
      <t xml:space="preserve">Ongoing licensing, support and professional services for digital platform </t>
    </r>
    <r>
      <rPr>
        <b/>
        <sz val="11"/>
        <color rgb="FF000000"/>
        <rFont val="Arial"/>
        <family val="2"/>
      </rPr>
      <t>products</t>
    </r>
    <r>
      <rPr>
        <sz val="11"/>
        <color rgb="FF000000"/>
        <rFont val="Arial"/>
        <family val="2"/>
      </rPr>
      <t xml:space="preserve"> covering </t>
    </r>
    <r>
      <rPr>
        <b/>
        <sz val="11"/>
        <color rgb="FF000000"/>
        <rFont val="Arial"/>
        <family val="2"/>
      </rPr>
      <t xml:space="preserve"> </t>
    </r>
    <r>
      <rPr>
        <sz val="11"/>
        <color rgb="FF000000"/>
        <rFont val="Arial"/>
        <family val="2"/>
      </rPr>
      <t>CRM, IT &amp; HR processes and MyStalbans self service portal</t>
    </r>
  </si>
  <si>
    <t>ARCUS Global Ltd</t>
  </si>
  <si>
    <t>Digital &amp; Transformational Business Support</t>
  </si>
  <si>
    <t>Civica Document Management System</t>
  </si>
  <si>
    <t>Consolidated Electronic Document Management System (Revenues, Benefits, Housing, Planning, Building Control, Freedom of Information)</t>
  </si>
  <si>
    <t>Civica UK Ltd</t>
  </si>
  <si>
    <t>Cadcorp GIS</t>
  </si>
  <si>
    <t>Annual support and maintenance on Geographical Information Systems</t>
  </si>
  <si>
    <t>Computer Aided Development Corporation (previously recorded as CADCORP)</t>
  </si>
  <si>
    <t>Annual review</t>
  </si>
  <si>
    <t>GGP Systems - Corporate Gazetteer</t>
  </si>
  <si>
    <t>Software for the  Corporate Land and Property database.</t>
  </si>
  <si>
    <t>GGP Systems</t>
  </si>
  <si>
    <t>Business Support</t>
  </si>
  <si>
    <t>NEC Application Software Support (Northgate Revenues &amp; Benefits)</t>
  </si>
  <si>
    <t xml:space="preserve">Consolidated departmental application software. (Revenues, Benefits) and DBA </t>
  </si>
  <si>
    <t>NEC Software Solutions UK Ltd</t>
  </si>
  <si>
    <t>NEC Application Software Support (Northgate Environment)</t>
  </si>
  <si>
    <t>Consolidated departmental application software. (Environmental Services &amp; Land Charges)</t>
  </si>
  <si>
    <t>DocuSign</t>
  </si>
  <si>
    <t>E-signature solution for Legal and Housing Services using DocuSign</t>
  </si>
  <si>
    <t>Risual</t>
  </si>
  <si>
    <t xml:space="preserve">Salesforce platform Licensing </t>
  </si>
  <si>
    <t xml:space="preserve">Salesforce Licensing </t>
  </si>
  <si>
    <t>Welldata Ltd</t>
  </si>
  <si>
    <t>Annual DBA Support</t>
  </si>
  <si>
    <t>Welldata</t>
  </si>
  <si>
    <t>Cash Receipting &amp; Income Distribution Systems</t>
  </si>
  <si>
    <t>Access Paysuite Ltd (Known as Capita Pay 360 now The Access Group)</t>
  </si>
  <si>
    <t>Finance</t>
  </si>
  <si>
    <t xml:space="preserve">CCOS S </t>
  </si>
  <si>
    <t>Commercial Agents to have design input and ensure successful rental of commercial spaces</t>
  </si>
  <si>
    <t>Aitchison Raffety</t>
  </si>
  <si>
    <t>Customer, Business and Corporate Support</t>
  </si>
  <si>
    <t>Capital Projects</t>
  </si>
  <si>
    <t>N/A</t>
  </si>
  <si>
    <t>AllPay Ltd - Call off contract relating to electronic payment services</t>
  </si>
  <si>
    <t xml:space="preserve">Call off contract relating to electronic payment services (Lot 1 - Multiple Network Managed Service) </t>
  </si>
  <si>
    <t>AllPay Ltd</t>
  </si>
  <si>
    <t>Buildings Insurance - Leasehold Properties</t>
  </si>
  <si>
    <t>Buildings Insurance arranged on behalf of leaseholders and Council mortgagors</t>
  </si>
  <si>
    <t>Aspen Insurance UK Ltd</t>
  </si>
  <si>
    <t xml:space="preserve">3 years </t>
  </si>
  <si>
    <t>Delivery of polling booths</t>
  </si>
  <si>
    <t xml:space="preserve">Supply, delivery &amp; set up of polling booths </t>
  </si>
  <si>
    <t xml:space="preserve">Auckland Manufacturing </t>
  </si>
  <si>
    <t>Electoral Services</t>
  </si>
  <si>
    <t>01/11/2018</t>
  </si>
  <si>
    <t>4 years</t>
  </si>
  <si>
    <t>Legal services for completion of sale of residential and commercial units</t>
  </si>
  <si>
    <t>Broadfields Law UK LLP (formally known as BDB Pitmans)</t>
  </si>
  <si>
    <t xml:space="preserve">External Audit </t>
  </si>
  <si>
    <t>external audit</t>
  </si>
  <si>
    <t>BDO LLP</t>
  </si>
  <si>
    <t xml:space="preserve">5 years </t>
  </si>
  <si>
    <t>Utility Bills</t>
  </si>
  <si>
    <t>Supply of water and wastewater management (Including ancilliary services)</t>
  </si>
  <si>
    <t>Business Stream</t>
  </si>
  <si>
    <t>Built Environment</t>
  </si>
  <si>
    <t>2 Years</t>
  </si>
  <si>
    <t>Internal Audit Services</t>
  </si>
  <si>
    <t>Provide Shared Service Internal Audit to SADC</t>
  </si>
  <si>
    <t>Broxbourne Council</t>
  </si>
  <si>
    <t>Shared Service</t>
  </si>
  <si>
    <t>Group Life Assurance</t>
  </si>
  <si>
    <t>Life Assurance</t>
  </si>
  <si>
    <t>Canada Life</t>
  </si>
  <si>
    <t>Human Resources</t>
  </si>
  <si>
    <t>Financial Management System</t>
  </si>
  <si>
    <t>Integrated Business Software and Solutions Limited (IBSS) (formally TA Capita IB Solutions)</t>
  </si>
  <si>
    <t>1.5 Years</t>
  </si>
  <si>
    <t>Asset Valuation for Capital Accounting purposes</t>
  </si>
  <si>
    <t>CBRE Ltd</t>
  </si>
  <si>
    <t>Estates</t>
  </si>
  <si>
    <t>Xpress Electoral Management System</t>
  </si>
  <si>
    <t>Electoral registration and election management software</t>
  </si>
  <si>
    <t>Civica</t>
  </si>
  <si>
    <t>Election Services  Stationery</t>
  </si>
  <si>
    <t>Provision of election and electoral registration stationery</t>
  </si>
  <si>
    <t>Civica Election Services</t>
  </si>
  <si>
    <t>06/02/2023</t>
  </si>
  <si>
    <t>ESPO MSTAR Framework - Agency Workers</t>
  </si>
  <si>
    <t>Provision of vendor neutral service for agency temps</t>
  </si>
  <si>
    <t>Comensura</t>
  </si>
  <si>
    <t>Utility Bills &amp; Electricity Supply</t>
  </si>
  <si>
    <t xml:space="preserve">Supply of electricity </t>
  </si>
  <si>
    <t>EDF Energy</t>
  </si>
  <si>
    <t>1 Year</t>
  </si>
  <si>
    <t>EntitledTo</t>
  </si>
  <si>
    <t>Benefit Calculator tool (St Albans branded)</t>
  </si>
  <si>
    <t>EntitledTo Ltd</t>
  </si>
  <si>
    <t>Benefits</t>
  </si>
  <si>
    <t>31/03/2022</t>
  </si>
  <si>
    <t>Building Cleaning Services for St Albans &amp; District Council. Contract Ref: HCC1911908</t>
  </si>
  <si>
    <t>Building Cleaning Services</t>
  </si>
  <si>
    <t>Evergreen Facilities Services Ltd</t>
  </si>
  <si>
    <t xml:space="preserve">5 Years </t>
  </si>
  <si>
    <t>M &amp; E maintenance contract for all Estate Service Buildings</t>
  </si>
  <si>
    <t>Term maintenance contract for all Estate Service Buildings</t>
  </si>
  <si>
    <t>GetFix Ltd</t>
  </si>
  <si>
    <t>Global Pay Merchant Banking</t>
  </si>
  <si>
    <t>Global Pay MID provider</t>
  </si>
  <si>
    <t>Global Pay</t>
  </si>
  <si>
    <t>Absence Management System</t>
  </si>
  <si>
    <t>Absence Management Solution</t>
  </si>
  <si>
    <t>GoodShape (Formerly FirstCare Ltd)</t>
  </si>
  <si>
    <t>Occupational Health</t>
  </si>
  <si>
    <t>Optima Health</t>
  </si>
  <si>
    <t>Drakes Drive Redevelopment Project</t>
  </si>
  <si>
    <t>QS Services</t>
  </si>
  <si>
    <t>Hainstone Chartered Surveyors</t>
  </si>
  <si>
    <t>Monthly</t>
  </si>
  <si>
    <t xml:space="preserve">Agreement for the provision of an integrated legal case management and time recording system </t>
  </si>
  <si>
    <t>Iken Business Limited</t>
  </si>
  <si>
    <t>Legal</t>
  </si>
  <si>
    <t>Inform Plc - Business Rates</t>
  </si>
  <si>
    <t>Business Rates RV finder and Appeals Provision calculation</t>
  </si>
  <si>
    <t>Inform Holdings Ltd (formally Inform CPI Ltd including Analyse Local)</t>
  </si>
  <si>
    <t>Revenues</t>
  </si>
  <si>
    <t>Responsive Repairs for Commercial Buildings</t>
  </si>
  <si>
    <t>Kirkman and Jourdain Ltd</t>
  </si>
  <si>
    <t>KPMG LLP</t>
  </si>
  <si>
    <t>Treasury management</t>
  </si>
  <si>
    <t>Treasury Management Advisors</t>
  </si>
  <si>
    <t>MUFG Corporate Markets Treasury Ltd (formally known as Link Treasury Services Ltd)</t>
  </si>
  <si>
    <t>Insurance Broking services</t>
  </si>
  <si>
    <t>Provision of Insurance Broking services</t>
  </si>
  <si>
    <t>Marsh Ltd</t>
  </si>
  <si>
    <t>1 years</t>
  </si>
  <si>
    <t>Jubilee Square</t>
  </si>
  <si>
    <t>Cat A Level 4 Fit Out Works</t>
  </si>
  <si>
    <t>Domino Interiors</t>
  </si>
  <si>
    <t>13 weeks</t>
  </si>
  <si>
    <t>Direct Award through an Exemption</t>
  </si>
  <si>
    <t>CAT A Ground &amp; 1st Floor Fit Out Works</t>
  </si>
  <si>
    <t>5 months</t>
  </si>
  <si>
    <t>King Offa Redevelopment Project</t>
  </si>
  <si>
    <t>Main Contractor for King Offa Project</t>
  </si>
  <si>
    <t>Neilcott Construction Ltd</t>
  </si>
  <si>
    <t>Modern Gov Committee Mgt System software support &amp; maintenance</t>
  </si>
  <si>
    <t>New Technology Enterprise Limited (Civica Modern.Gov)</t>
  </si>
  <si>
    <t>Democratic Services</t>
  </si>
  <si>
    <t>5 year</t>
  </si>
  <si>
    <t>Water Management</t>
  </si>
  <si>
    <t>Legionella control</t>
  </si>
  <si>
    <t>Orion Building and Engineering Services Ltd</t>
  </si>
  <si>
    <t>Abbots Avenue West Redevelopment Project</t>
  </si>
  <si>
    <t>Oxbury Chartered Surveyors</t>
  </si>
  <si>
    <t>The Hedges Housing Development</t>
  </si>
  <si>
    <t>The Hedges Housing Development - Main Works Contract</t>
  </si>
  <si>
    <t>Parrott Construction Ltd</t>
  </si>
  <si>
    <t>Pick Everard Ltd</t>
  </si>
  <si>
    <t>Direct Award</t>
  </si>
  <si>
    <t>EA Services</t>
  </si>
  <si>
    <t>Agreement for Connect Service ( and Equipment)</t>
  </si>
  <si>
    <t>Public-i</t>
  </si>
  <si>
    <t>HRA Right to Buy Valuation Service</t>
  </si>
  <si>
    <t>Rumball Sedgwick</t>
  </si>
  <si>
    <t>HR &amp; Payroll Services</t>
  </si>
  <si>
    <t>Provision of managed payroll services and HR system (through MHR Global)</t>
  </si>
  <si>
    <t>None</t>
  </si>
  <si>
    <t>The Hedges Redevelopment Project</t>
  </si>
  <si>
    <t>StaceLLP</t>
  </si>
  <si>
    <t>Team Energy Utilities SIgma</t>
  </si>
  <si>
    <t>Team Energy</t>
  </si>
  <si>
    <t>6 months</t>
  </si>
  <si>
    <t>Utility Bills &amp; Gas Supply</t>
  </si>
  <si>
    <t xml:space="preserve">Supply of gas </t>
  </si>
  <si>
    <t>Total Energy</t>
  </si>
  <si>
    <t>Procurement of replacement Police</t>
  </si>
  <si>
    <t>Employee Assistance Programme</t>
  </si>
  <si>
    <t>Vita Health (Formerly Right Management)</t>
  </si>
  <si>
    <t xml:space="preserve"> Ridgeview Lodge Project</t>
  </si>
  <si>
    <t>Cost Consultant Support for Drainage Upgrade</t>
  </si>
  <si>
    <t>WT Partnership</t>
  </si>
  <si>
    <t>ongoing until work complete</t>
  </si>
  <si>
    <t>Insurance Tender 2022</t>
  </si>
  <si>
    <t>Liability, Motor, Crime &amp; Group Peronal Accident</t>
  </si>
  <si>
    <t>Zurich Municipal</t>
  </si>
  <si>
    <t>2 yrs</t>
  </si>
  <si>
    <t>Property, BI, All Risks &amp; CAR</t>
  </si>
  <si>
    <t>Travlers</t>
  </si>
  <si>
    <t>Insurance Tender 2025</t>
  </si>
  <si>
    <t>Engineering</t>
  </si>
  <si>
    <t>Allianz</t>
  </si>
  <si>
    <t>MainConstruction services for Abbots Avenue West</t>
  </si>
  <si>
    <t>Helix Construct Ltd</t>
  </si>
  <si>
    <t>2.5 years</t>
  </si>
  <si>
    <t>Dependent on constuction progress</t>
  </si>
  <si>
    <t xml:space="preserve">Enterprise Printing Solution
Crown Commercial Services Framework RM6174
Lot 2: Multifunctional (MFDs), print management and / or digital workflow </t>
  </si>
  <si>
    <t>Office printers, production printers, cloud solution and software, service and maintenance.</t>
  </si>
  <si>
    <t>Konica Minolta Business Solutions (UK) Ltd</t>
  </si>
  <si>
    <t xml:space="preserve">Digital Services </t>
  </si>
  <si>
    <t xml:space="preserve"> Review by the end of January 2027</t>
  </si>
  <si>
    <t>Development management software</t>
  </si>
  <si>
    <t>Software supporting development management, land charges and tree services</t>
  </si>
  <si>
    <t>Idox Software Ltd</t>
  </si>
  <si>
    <t>Business support</t>
  </si>
  <si>
    <t>01/08/02025</t>
  </si>
  <si>
    <t>Public Toilet Refurbishment</t>
  </si>
  <si>
    <t>The refurbishment of public toilets in the City and District of St Albans</t>
  </si>
  <si>
    <t xml:space="preserve">Arcus FM Ltd </t>
  </si>
  <si>
    <t>PCR 2023</t>
  </si>
  <si>
    <t>05/06 2026</t>
  </si>
  <si>
    <t>Postal Goods and Services</t>
  </si>
  <si>
    <t xml:space="preserve">Hybrid print and mail service including Council Tax annual billing </t>
  </si>
  <si>
    <t>Ricoh</t>
  </si>
  <si>
    <t>5 Years (2+2+1)</t>
  </si>
  <si>
    <t xml:space="preserve">Control Of Legionella Bacteria Contract </t>
  </si>
  <si>
    <t>Orion Engineering Services</t>
  </si>
  <si>
    <t>Community &amp; Place Delivery</t>
  </si>
  <si>
    <t>Housing Asset Team</t>
  </si>
  <si>
    <t>Afghan Resettlement Scheme</t>
  </si>
  <si>
    <t>To provide support for newly arrived Afghan Refguees</t>
  </si>
  <si>
    <t>Refugee Council</t>
  </si>
  <si>
    <t>Strategic Housing</t>
  </si>
  <si>
    <t>Direct Award through a Framework</t>
  </si>
  <si>
    <t>Bodycams for Enforcment Officers</t>
  </si>
  <si>
    <t>Reliance High-Tech Ltd</t>
  </si>
  <si>
    <t xml:space="preserve">Parking </t>
  </si>
  <si>
    <t>ShopSafe Service Agreement</t>
  </si>
  <si>
    <t>Provision of 2 radios for St Albans Business Crime Partnership</t>
  </si>
  <si>
    <t>ShopSafe Ltd</t>
  </si>
  <si>
    <t>Maintenance Service Agreement for Multi-Story Car Parks</t>
  </si>
  <si>
    <t>Summit Elevators</t>
  </si>
  <si>
    <t>Maintenance and Warranty Agreement</t>
  </si>
  <si>
    <t>Maintenance contract for equipment at two multi storey car parks</t>
  </si>
  <si>
    <t>Designa Axess UK Ltd</t>
  </si>
  <si>
    <t xml:space="preserve">Cash collections </t>
  </si>
  <si>
    <t>Cash collections for 3 different teams, parking, finance and museums (collections from  parking meters, Museums and in St Peters Street and Verulamium car park and from the Civic Offices)</t>
  </si>
  <si>
    <t>Jade Security Services /WearePivotal</t>
  </si>
  <si>
    <t>n/a</t>
  </si>
  <si>
    <t xml:space="preserve">Unattended Payments Service Agreement </t>
  </si>
  <si>
    <t xml:space="preserve">Provision of card payment processing </t>
  </si>
  <si>
    <t>Advam</t>
  </si>
  <si>
    <t>Fully Comprehensive Maintenance Agreement</t>
  </si>
  <si>
    <t>Maintenance service for on and off street pay and display machines</t>
  </si>
  <si>
    <t>Arrive (formally known as Flowbird Smart City Uk Ltd)</t>
  </si>
  <si>
    <t>Gateway Transactions - On-going connectivity costs (formerly - ArchiPel)</t>
  </si>
  <si>
    <t>Card payments processing fees for off-street car parks (exc. Multi Storey)</t>
  </si>
  <si>
    <t xml:space="preserve">Smartfolio Easy Plus Download incl. Airtime </t>
  </si>
  <si>
    <t>Smartfolio Easy Plus Download - back office system for pay terminals, Airtime</t>
  </si>
  <si>
    <t xml:space="preserve">Agreement for the Provision of the PayByPhone Service </t>
  </si>
  <si>
    <t>Parking cashless payment provider</t>
  </si>
  <si>
    <t>Pay By Phone Ltd (PBP)</t>
  </si>
  <si>
    <t>CCTV Maintenance contract</t>
  </si>
  <si>
    <t>Maintenance contract for the CCTV equipment at Drovers Way and Russell Ave car parks</t>
  </si>
  <si>
    <t>Bottled Water and water coolers</t>
  </si>
  <si>
    <t>Provision of bottled water and coolers to the offices in Drovers Way car park</t>
  </si>
  <si>
    <t>Eden Springs Ltd</t>
  </si>
  <si>
    <t>Level 2 Strategic Flood Risk Assessment</t>
  </si>
  <si>
    <t>JBA Consulting</t>
  </si>
  <si>
    <t>Spatial Planning</t>
  </si>
  <si>
    <t>Gypsy and Traveller Accommodation Assessment (GTAA)</t>
  </si>
  <si>
    <t>Opinion Research Services (ORS)</t>
  </si>
  <si>
    <t>Tree survey MyTrees software &amp; support</t>
  </si>
  <si>
    <t>Provision of web based tree survey software &amp; associated support</t>
  </si>
  <si>
    <t>Tim Moya Associates</t>
  </si>
  <si>
    <t>Parks &amp; Green Spaces</t>
  </si>
  <si>
    <t>Digital Traffic Order Software</t>
  </si>
  <si>
    <t>Yellow Line Parking Ltd T/A Appyway Ltd</t>
  </si>
  <si>
    <t>Penmilne Contractors Ltd</t>
  </si>
  <si>
    <t>Sustainability Appraisal and Habitat Regulations Assessment for the Local Plan</t>
  </si>
  <si>
    <t>Aecom</t>
  </si>
  <si>
    <t>Green Belt Review</t>
  </si>
  <si>
    <t>Ove Arup &amp; Partners International Ltd</t>
  </si>
  <si>
    <t>£186,277</t>
  </si>
  <si>
    <t>Local Plan, Strategic Sites and CIL Viability Reports</t>
  </si>
  <si>
    <t>BNP Paribas</t>
  </si>
  <si>
    <t>Local Plan consultation software</t>
  </si>
  <si>
    <t>Objective Corporation Limited</t>
  </si>
  <si>
    <t>Citizens Advice</t>
  </si>
  <si>
    <t>Homeswapper Renewal</t>
  </si>
  <si>
    <t>Provision of Home Swapper mutual exchange service to residents in the district</t>
  </si>
  <si>
    <t>Housing Partners</t>
  </si>
  <si>
    <t xml:space="preserve"> </t>
  </si>
  <si>
    <t>Provision of Housing Options software (Homeswapper - Jigsaw)</t>
  </si>
  <si>
    <t>Provision of software for Housing department and related IT support</t>
  </si>
  <si>
    <t>MRI Software Limited</t>
  </si>
  <si>
    <t>Marlborough Road, St Albans</t>
  </si>
  <si>
    <t>Provision of staffing at temporary accommodation units</t>
  </si>
  <si>
    <t>Hightown Housing Association</t>
  </si>
  <si>
    <t>10 years</t>
  </si>
  <si>
    <t>Kent House, St Albans</t>
  </si>
  <si>
    <t>Funding for Specialist Domestic Abuse Workers</t>
  </si>
  <si>
    <t>SAHWR</t>
  </si>
  <si>
    <t>Support Service for Asylum Seekers</t>
  </si>
  <si>
    <t>Communities 1st</t>
  </si>
  <si>
    <t>Home Group Ltd</t>
  </si>
  <si>
    <t>Reinforced Beds for Temporary Accomodation</t>
  </si>
  <si>
    <t>Reinforced, Anti-Vandal Beds for Temporary Accommodation</t>
  </si>
  <si>
    <t>Alba Beds</t>
  </si>
  <si>
    <t>Gritting of Car Parks in St Albans and Harpenden x12</t>
  </si>
  <si>
    <t>Clearway Gritting</t>
  </si>
  <si>
    <t>The Annual Servicing, safety testing and cleaning of Gas appliances and associated detectors to local authority dwellings. And the routine servicing and maintenance, including 24 hour call out service to communal heating systems.</t>
  </si>
  <si>
    <t>Quality Heating Services Ltd</t>
  </si>
  <si>
    <t>Stray Dog Collection Services</t>
  </si>
  <si>
    <t>Stray Dog Collections</t>
  </si>
  <si>
    <t>SDK (Environmental) Limited</t>
  </si>
  <si>
    <t>Reg Services</t>
  </si>
  <si>
    <t xml:space="preserve">St Albans Museum + Gallery Cafe and Catering </t>
  </si>
  <si>
    <t>Cooks &amp; Partners</t>
  </si>
  <si>
    <t>Museum Service</t>
  </si>
  <si>
    <t>Waste Management Contract</t>
  </si>
  <si>
    <t>Contract for Waste Management and Cleansing</t>
  </si>
  <si>
    <t>Veolia Environmental Services (UK) Limited</t>
  </si>
  <si>
    <t>Waste Management</t>
  </si>
  <si>
    <t>8 years</t>
  </si>
  <si>
    <t>Public Conveniences Contract</t>
  </si>
  <si>
    <t>Contract for Cleansing of Public Conveniences</t>
  </si>
  <si>
    <t>FCC Waste Management Limited (formerly Urbaser Limited)</t>
  </si>
  <si>
    <t>Commercial Waste Disposal via HCC</t>
  </si>
  <si>
    <t>Recharge for the disposal of commercial and market waste</t>
  </si>
  <si>
    <t>Door Entry Systems</t>
  </si>
  <si>
    <t>Masco Facilities Management</t>
  </si>
  <si>
    <t>Communal Lights Electrical testing</t>
  </si>
  <si>
    <t>Communal Lights maintenance</t>
  </si>
  <si>
    <t>£50,000</t>
  </si>
  <si>
    <t xml:space="preserve">1+1 </t>
  </si>
  <si>
    <t xml:space="preserve">Communal Aerials </t>
  </si>
  <si>
    <t>SCCI currently</t>
  </si>
  <si>
    <t>£60,000</t>
  </si>
  <si>
    <t>Maintenance to Passenger Lifts  and Lift /Stair Lifts Hoist contract</t>
  </si>
  <si>
    <t>Stannah Lift Services Ltd</t>
  </si>
  <si>
    <t>£70,000</t>
  </si>
  <si>
    <t xml:space="preserve">Land and Countryside Mngt </t>
  </si>
  <si>
    <t xml:space="preserve">provision of advice on land managemant, GAP delivery and volunteer mngt </t>
  </si>
  <si>
    <t xml:space="preserve">CMS ( HCC CRoW Team) </t>
  </si>
  <si>
    <t>Green Spaces</t>
  </si>
  <si>
    <t xml:space="preserve">1 Year </t>
  </si>
  <si>
    <t>Specialist advice from an Archaeologist to support determination of planning applications/preapp queries (statutory and non-statutory services)</t>
  </si>
  <si>
    <t>Essex County Council (acting through Place Services)</t>
  </si>
  <si>
    <t>Development Management</t>
  </si>
  <si>
    <t>2.3 years</t>
  </si>
  <si>
    <t>Housing</t>
  </si>
  <si>
    <t>Promaster</t>
  </si>
  <si>
    <t>Housing condition survey, servising, energy and asbestos monitoring software.</t>
  </si>
  <si>
    <t>Orchard</t>
  </si>
  <si>
    <t>Housing Management SoftWare System</t>
  </si>
  <si>
    <t>Software  with property and tenancy details, repairs information, service charge information and repairs</t>
  </si>
  <si>
    <t>MRI Software Limited (formally known as MRI Enterprise)</t>
  </si>
  <si>
    <t>Ongoing</t>
  </si>
  <si>
    <t>Integrated Asset Management Service - housing repairs and some capital projects</t>
  </si>
  <si>
    <t>Housing Repairs  Housing Capital Projects</t>
  </si>
  <si>
    <t>Morgan Sindall Property Services</t>
  </si>
  <si>
    <t>Housing Repairs &amp; Maintenance</t>
  </si>
  <si>
    <t xml:space="preserve">5+5 years (15 total) </t>
  </si>
  <si>
    <t>Maintenance, Repair &amp; new installs</t>
  </si>
  <si>
    <t>Watret &amp; Co Ltd</t>
  </si>
  <si>
    <t>Management of Leisure facilities</t>
  </si>
  <si>
    <t>Management of Leisure facilities (8 Facilities &amp; Services)</t>
  </si>
  <si>
    <t>Everyone Active (SLM)</t>
  </si>
  <si>
    <t>Leisure</t>
  </si>
  <si>
    <t>10 Years</t>
  </si>
  <si>
    <t>Leisure Health &amp; Saftey Consultants</t>
  </si>
  <si>
    <t>Health &amp; Saftey Consultants</t>
  </si>
  <si>
    <t>Right Directions</t>
  </si>
  <si>
    <t>Multings Art Theatre Service Charge</t>
  </si>
  <si>
    <t>Boultbee LDN Ltd</t>
  </si>
  <si>
    <t>Grounds Maintenance</t>
  </si>
  <si>
    <t>Grounds Maintenance services to parks and green spaces in district plus hanging basket maintenance for parish councils</t>
  </si>
  <si>
    <t>John O'Conner (Grounds Maintenance) Limited</t>
  </si>
  <si>
    <t>Accommodation and community-based specialist domestic abuse services</t>
  </si>
  <si>
    <t>St Albans and Hertsmere Womens Refuge (SAHWR)</t>
  </si>
  <si>
    <t xml:space="preserve">Open Door: To provide a night shelter for Homeless people in the District </t>
  </si>
  <si>
    <t>Master contract hire agreement</t>
  </si>
  <si>
    <t>Provision of the electric vehicle fleet</t>
  </si>
  <si>
    <t>Fleetdrive Management Ltd T/A Drive Electric</t>
  </si>
  <si>
    <t xml:space="preserve">PCr2015 </t>
  </si>
  <si>
    <t>MASTER CONTRACT SCHEDULE </t>
  </si>
  <si>
    <t>Provision  of the PCN &amp; Permit Processing &amp; Enforcement System with Comprehensive Management Information suite</t>
  </si>
  <si>
    <t>Imperial Civil Enforcement Solutions Ltd</t>
  </si>
  <si>
    <t>Agreement between Mediation Hertfordshire and SACDC</t>
  </si>
  <si>
    <t>Mediation services for Housing 25-26</t>
  </si>
  <si>
    <t>Mediation Hertfordshire</t>
  </si>
  <si>
    <t>12 months</t>
  </si>
  <si>
    <t>Resident Engagement Platform</t>
  </si>
  <si>
    <t>CX Feedback, software to assist and automate resident engagement and insight.</t>
  </si>
  <si>
    <t>Target Applications Ltd.</t>
  </si>
  <si>
    <t>Money Advice Service for Tenancy Service</t>
  </si>
  <si>
    <t>Provision of specialist money advice appointments to help tenants and residents manage their debts and sustain their tenancies.</t>
  </si>
  <si>
    <t>Direct Debit Payments for garden waste</t>
  </si>
  <si>
    <t>Garden waste direct debits</t>
  </si>
  <si>
    <t>Go-Cardless</t>
  </si>
  <si>
    <t>PCR2015</t>
  </si>
  <si>
    <t>Waste</t>
  </si>
  <si>
    <t>TRO (Traffic Regulation Orders) Consultancy Services</t>
  </si>
  <si>
    <t>Citisense Ltd</t>
  </si>
  <si>
    <t>No?</t>
  </si>
  <si>
    <t>Cemetery &amp; Crematorium Software</t>
  </si>
  <si>
    <t>Administration Software for Bereavement Services</t>
  </si>
  <si>
    <t xml:space="preserve">PlotBox </t>
  </si>
  <si>
    <t>Cemeteries</t>
  </si>
  <si>
    <t>Warm Homes Local Grant</t>
  </si>
  <si>
    <t>Management services for delivery of Warm Homes Local Grant</t>
  </si>
  <si>
    <t>National Energy Foundation</t>
  </si>
  <si>
    <t>MRI Software, Income Analytics</t>
  </si>
  <si>
    <t>Income Analytics system for managing rent income and arrears</t>
  </si>
  <si>
    <t>Market Management Software</t>
  </si>
  <si>
    <t>Software for managing the trader bookings and payments</t>
  </si>
  <si>
    <t>Edge IT Systems</t>
  </si>
  <si>
    <t>Markets</t>
  </si>
  <si>
    <t xml:space="preserve">Provision of staffing at supported accommodation </t>
  </si>
  <si>
    <t>Martin House-Part funding of Scheme Manager</t>
  </si>
  <si>
    <t>Martin House-Part funding of Hub Coordinator</t>
  </si>
  <si>
    <t>Funding for Move On Project</t>
  </si>
  <si>
    <t>Grant funding to support provision of move on accommodation</t>
  </si>
  <si>
    <t>Version: April 2026 -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</si>
</sst>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0;[Red]&quot;-£&quot;#,##0"/>
    <numFmt numFmtId="166" formatCode="dd/mm/yyyy;@"/>
    <numFmt numFmtId="167" formatCode="_-[$£-809]* #,##0_-;\-[$£-809]* #,##0_-;_-[$£-809]* \-??_-;_-@_-"/>
    <numFmt numFmtId="168" formatCode="&quot;£&quot;#,##0.00"/>
    <numFmt numFmtId="169" formatCode="&quot;£&quot;#,##0"/>
    <numFmt numFmtId="170" formatCode="dd\.mm\.yyyy;@"/>
    <numFmt numFmtId="171" formatCode="_(&quot;$&quot;* #,##0.00_);_(&quot;$&quot;* \(#,##0.00\);_(&quot;$&quot;* &quot;-&quot;??_);_(@_)"/>
    <numFmt numFmtId="172" formatCode="_-[$£-809]* #,##0.00_-;\-[$£-809]* #,##0.00_-;_-[$£-809]* &quot;-&quot;??_-;_-@_-"/>
  </numFmts>
  <fonts count="36">
    <font>
      <sz val="11"/>
      <color indexed="8"/>
      <name val="Calibri"/>
      <family val="2"/>
      <charset val="1"/>
    </font>
    <font>
      <sz val="11"/>
      <color theme="1"/>
      <name val="Calibri"/>
      <family val="2"/>
      <scheme val="minor"/>
    </font>
    <font>
      <sz val="10"/>
      <name val="Arial"/>
      <family val="2"/>
    </font>
    <font>
      <sz val="10"/>
      <name val="Arial"/>
      <family val="2"/>
      <charset val="1"/>
    </font>
    <font>
      <sz val="12"/>
      <name val="Arial"/>
      <family val="2"/>
      <charset val="1"/>
    </font>
    <font>
      <sz val="11"/>
      <color indexed="8"/>
      <name val="Arial"/>
      <family val="2"/>
    </font>
    <font>
      <sz val="11"/>
      <name val="Arial"/>
      <family val="2"/>
    </font>
    <font>
      <b/>
      <sz val="11"/>
      <name val="Arial"/>
      <family val="2"/>
    </font>
    <font>
      <sz val="11"/>
      <color indexed="63"/>
      <name val="Arial"/>
      <family val="2"/>
    </font>
    <font>
      <sz val="11"/>
      <color theme="1"/>
      <name val="Arial"/>
      <family val="2"/>
    </font>
    <font>
      <sz val="11"/>
      <color rgb="FF000000"/>
      <name val="Arial"/>
      <family val="2"/>
    </font>
    <font>
      <sz val="11"/>
      <color indexed="8"/>
      <name val="Arial"/>
      <family val="2"/>
    </font>
    <font>
      <sz val="10"/>
      <name val="Arial"/>
      <family val="2"/>
    </font>
    <font>
      <sz val="11"/>
      <color rgb="FF000000"/>
      <name val="Calibri"/>
      <family val="2"/>
    </font>
    <font>
      <sz val="14"/>
      <color indexed="8"/>
      <name val="Calibri"/>
      <family val="2"/>
      <charset val="1"/>
    </font>
    <font>
      <sz val="72"/>
      <color indexed="8"/>
      <name val="Calibri"/>
      <family val="2"/>
      <charset val="1"/>
    </font>
    <font>
      <b/>
      <sz val="11"/>
      <color indexed="8"/>
      <name val="Calibri"/>
      <family val="2"/>
      <charset val="1"/>
    </font>
    <font>
      <b/>
      <sz val="20"/>
      <color indexed="8"/>
      <name val="Calibri"/>
      <family val="2"/>
      <charset val="1"/>
    </font>
    <font>
      <sz val="14"/>
      <color indexed="8"/>
      <name val="Calibri"/>
      <family val="2"/>
    </font>
    <font>
      <sz val="14"/>
      <color rgb="FF000000"/>
      <name val="Calibri"/>
      <family val="2"/>
    </font>
    <font>
      <b/>
      <sz val="14"/>
      <color rgb="FF0070C0"/>
      <name val="Calibri"/>
      <family val="2"/>
    </font>
    <font>
      <b/>
      <sz val="14"/>
      <color rgb="FF00B050"/>
      <name val="Calibri"/>
      <family val="2"/>
    </font>
    <font>
      <b/>
      <sz val="11"/>
      <color rgb="FF000000"/>
      <name val="Calibri"/>
      <family val="2"/>
    </font>
    <font>
      <b/>
      <sz val="14"/>
      <color rgb="FF7030A0"/>
      <name val="Calibri"/>
      <family val="2"/>
    </font>
    <font>
      <b/>
      <sz val="11"/>
      <color indexed="8"/>
      <name val="Calibri"/>
      <family val="2"/>
    </font>
    <font>
      <sz val="11"/>
      <color indexed="8"/>
      <name val="Calibri"/>
      <family val="2"/>
    </font>
    <font>
      <sz val="10"/>
      <color rgb="FF000000"/>
      <name val="Arial"/>
      <family val="2"/>
    </font>
    <font>
      <b/>
      <sz val="11"/>
      <color rgb="FF000000"/>
      <name val="Arial"/>
      <family val="2"/>
    </font>
    <font>
      <b/>
      <sz val="11"/>
      <color rgb="FF000000"/>
      <name val="Calibri"/>
      <family val="2"/>
      <charset val="1"/>
    </font>
    <font>
      <sz val="11"/>
      <color rgb="FF000000"/>
      <name val="Calibri"/>
      <family val="2"/>
      <charset val="1"/>
    </font>
    <font>
      <sz val="11"/>
      <color indexed="8"/>
      <name val="Arial"/>
      <family val="2"/>
    </font>
    <font>
      <sz val="11"/>
      <color rgb="FF000000"/>
      <name val="WordVisi_MSFontService"/>
      <charset val="1"/>
    </font>
    <font>
      <sz val="11"/>
      <color rgb="FF000000"/>
      <name val="Verdana"/>
      <family val="2"/>
    </font>
    <font>
      <b/>
      <sz val="11"/>
      <color rgb="FFFFC000"/>
      <name val="Calibri"/>
      <family val="2"/>
    </font>
    <font>
      <b/>
      <sz val="11"/>
      <color rgb="FFFF0000"/>
      <name val="Calibri"/>
      <family val="2"/>
    </font>
    <font>
      <sz val="8"/>
      <name val="Calibri"/>
      <family val="2"/>
      <charset val="1"/>
    </font>
  </fonts>
  <fills count="9">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40"/>
        <bgColor indexed="49"/>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4" tint="0.79998168889431442"/>
        <bgColor theme="4"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right style="thin">
        <color rgb="FF000000"/>
      </right>
      <top style="thin">
        <color rgb="FF000000"/>
      </top>
      <bottom/>
      <diagonal/>
    </border>
    <border>
      <left style="thin">
        <color indexed="8"/>
      </left>
      <right/>
      <top/>
      <bottom style="thin">
        <color indexed="8"/>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s>
  <cellStyleXfs count="11">
    <xf numFmtId="0" fontId="0" fillId="0" borderId="0"/>
    <xf numFmtId="0" fontId="3" fillId="0" borderId="0"/>
    <xf numFmtId="0" fontId="3" fillId="0" borderId="0"/>
    <xf numFmtId="0" fontId="4" fillId="0" borderId="0"/>
    <xf numFmtId="0" fontId="12" fillId="0" borderId="0"/>
    <xf numFmtId="43"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cellStyleXfs>
  <cellXfs count="344">
    <xf numFmtId="0" fontId="0" fillId="0" borderId="0" xfId="0"/>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center" vertical="center"/>
    </xf>
    <xf numFmtId="14" fontId="6" fillId="0" borderId="1" xfId="0" applyNumberFormat="1"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166" fontId="9"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0" fontId="5" fillId="4" borderId="0" xfId="0" applyFont="1" applyFill="1" applyAlignment="1">
      <alignment horizontal="center" vertical="center"/>
    </xf>
    <xf numFmtId="0" fontId="0" fillId="0" borderId="0" xfId="0" applyAlignment="1">
      <alignment horizontal="center" vertical="center" wrapText="1"/>
    </xf>
    <xf numFmtId="0" fontId="6"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0" fontId="5" fillId="0" borderId="10" xfId="0" applyFont="1" applyBorder="1" applyAlignment="1">
      <alignment horizontal="center" vertical="center"/>
    </xf>
    <xf numFmtId="0" fontId="0" fillId="0" borderId="10" xfId="0" applyBorder="1"/>
    <xf numFmtId="0" fontId="7" fillId="2" borderId="6" xfId="3" applyFont="1" applyFill="1" applyBorder="1" applyAlignment="1">
      <alignment horizontal="center" vertical="center" wrapText="1"/>
    </xf>
    <xf numFmtId="0" fontId="9" fillId="0" borderId="10" xfId="0" applyFont="1" applyBorder="1" applyAlignment="1">
      <alignment horizontal="center" vertical="center" wrapText="1"/>
    </xf>
    <xf numFmtId="0" fontId="6" fillId="5" borderId="10" xfId="0" applyFont="1" applyFill="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0" fillId="0" borderId="10" xfId="0" applyBorder="1" applyAlignment="1">
      <alignment wrapText="1"/>
    </xf>
    <xf numFmtId="0" fontId="11" fillId="0" borderId="13" xfId="0" applyFont="1" applyBorder="1" applyAlignment="1">
      <alignment vertical="center"/>
    </xf>
    <xf numFmtId="0" fontId="6" fillId="3" borderId="10"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4" fontId="6" fillId="0" borderId="10" xfId="0" applyNumberFormat="1" applyFont="1" applyBorder="1" applyAlignment="1" applyProtection="1">
      <alignment horizontal="center" vertical="center" wrapText="1"/>
      <protection locked="0"/>
    </xf>
    <xf numFmtId="0" fontId="5" fillId="0" borderId="0" xfId="0" applyFont="1" applyAlignment="1">
      <alignment vertical="center"/>
    </xf>
    <xf numFmtId="0" fontId="5" fillId="0" borderId="17" xfId="0" applyFont="1" applyBorder="1" applyAlignment="1">
      <alignment vertical="center"/>
    </xf>
    <xf numFmtId="0" fontId="10" fillId="0" borderId="10" xfId="0" applyFont="1" applyBorder="1" applyAlignment="1">
      <alignment wrapText="1"/>
    </xf>
    <xf numFmtId="0" fontId="6" fillId="0" borderId="11" xfId="0" applyFont="1" applyBorder="1" applyAlignment="1">
      <alignment wrapText="1"/>
    </xf>
    <xf numFmtId="0" fontId="6" fillId="0" borderId="10" xfId="0" applyFont="1" applyBorder="1" applyAlignment="1">
      <alignment wrapText="1"/>
    </xf>
    <xf numFmtId="8" fontId="6" fillId="0" borderId="10" xfId="0" applyNumberFormat="1" applyFont="1" applyBorder="1" applyAlignment="1">
      <alignment wrapText="1"/>
    </xf>
    <xf numFmtId="0" fontId="8" fillId="0" borderId="11" xfId="0" applyFont="1" applyBorder="1" applyAlignment="1" applyProtection="1">
      <alignment horizontal="center" vertical="center" wrapText="1"/>
      <protection locked="0"/>
    </xf>
    <xf numFmtId="0" fontId="0" fillId="0" borderId="13" xfId="0" applyBorder="1"/>
    <xf numFmtId="0" fontId="10" fillId="0" borderId="10" xfId="0" applyFont="1" applyBorder="1" applyAlignment="1" applyProtection="1">
      <alignment horizontal="center" vertical="center" wrapText="1"/>
      <protection locked="0"/>
    </xf>
    <xf numFmtId="0" fontId="5" fillId="0" borderId="0" xfId="0" applyFont="1"/>
    <xf numFmtId="0" fontId="0" fillId="6" borderId="0" xfId="0" applyFill="1"/>
    <xf numFmtId="0" fontId="24" fillId="6" borderId="0" xfId="0" applyFont="1" applyFill="1" applyAlignment="1">
      <alignment horizontal="left" vertical="center"/>
    </xf>
    <xf numFmtId="0" fontId="25" fillId="6" borderId="0" xfId="0" applyFont="1" applyFill="1" applyAlignment="1">
      <alignment horizontal="left" vertical="center"/>
    </xf>
    <xf numFmtId="0" fontId="6" fillId="0" borderId="3" xfId="0" applyFont="1" applyBorder="1" applyAlignment="1">
      <alignment wrapText="1"/>
    </xf>
    <xf numFmtId="14" fontId="6" fillId="0" borderId="3" xfId="0" applyNumberFormat="1" applyFont="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6" fontId="6" fillId="0" borderId="10" xfId="0" applyNumberFormat="1" applyFont="1" applyBorder="1" applyAlignment="1">
      <alignment wrapText="1"/>
    </xf>
    <xf numFmtId="0" fontId="5" fillId="5" borderId="10" xfId="0" applyFont="1" applyFill="1" applyBorder="1" applyAlignment="1">
      <alignment horizontal="center" vertical="center" wrapText="1"/>
    </xf>
    <xf numFmtId="0" fontId="5" fillId="5" borderId="0" xfId="0" applyFont="1" applyFill="1"/>
    <xf numFmtId="0" fontId="11" fillId="5" borderId="0" xfId="0" applyFont="1" applyFill="1"/>
    <xf numFmtId="0" fontId="5" fillId="5" borderId="10" xfId="0" applyFont="1" applyFill="1" applyBorder="1" applyAlignment="1" applyProtection="1">
      <alignment horizontal="center" vertical="center" wrapText="1"/>
      <protection locked="0"/>
    </xf>
    <xf numFmtId="165" fontId="5" fillId="5" borderId="10" xfId="0" applyNumberFormat="1"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14" fontId="6" fillId="5" borderId="10" xfId="0" applyNumberFormat="1"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14" fontId="5" fillId="5" borderId="10"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4" fontId="6" fillId="0" borderId="1" xfId="0" applyNumberFormat="1" applyFont="1" applyBorder="1" applyAlignment="1" applyProtection="1">
      <alignment horizontal="left" vertical="center" wrapText="1"/>
      <protection locked="0"/>
    </xf>
    <xf numFmtId="167" fontId="6" fillId="0" borderId="1" xfId="0" applyNumberFormat="1" applyFont="1" applyBorder="1" applyAlignment="1" applyProtection="1">
      <alignment horizontal="right" vertical="center" wrapText="1"/>
      <protection locked="0"/>
    </xf>
    <xf numFmtId="6" fontId="9" fillId="0" borderId="1" xfId="0" applyNumberFormat="1" applyFont="1" applyBorder="1" applyAlignment="1">
      <alignment horizontal="center" vertical="center"/>
    </xf>
    <xf numFmtId="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pplyProtection="1">
      <alignment vertical="center" wrapText="1"/>
      <protection locked="0"/>
    </xf>
    <xf numFmtId="14" fontId="5" fillId="0" borderId="1" xfId="0" applyNumberFormat="1" applyFont="1" applyBorder="1" applyAlignment="1">
      <alignment horizontal="center" vertical="center"/>
    </xf>
    <xf numFmtId="14" fontId="5" fillId="0" borderId="10" xfId="0" applyNumberFormat="1" applyFont="1" applyBorder="1" applyAlignment="1">
      <alignment horizontal="center" vertical="center" wrapText="1"/>
    </xf>
    <xf numFmtId="0" fontId="9" fillId="0" borderId="1" xfId="0" applyFont="1" applyBorder="1" applyAlignment="1">
      <alignment horizontal="center" vertical="center"/>
    </xf>
    <xf numFmtId="166" fontId="5" fillId="0" borderId="1" xfId="0" applyNumberFormat="1" applyFont="1" applyBorder="1" applyAlignment="1">
      <alignment horizontal="center" vertical="center"/>
    </xf>
    <xf numFmtId="6" fontId="9"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9" fillId="0" borderId="1" xfId="0" applyNumberFormat="1" applyFont="1" applyBorder="1" applyAlignment="1">
      <alignment horizontal="center" vertical="center" wrapText="1"/>
    </xf>
    <xf numFmtId="0" fontId="5" fillId="0" borderId="13" xfId="0" applyFont="1" applyBorder="1" applyAlignment="1">
      <alignment vertical="center"/>
    </xf>
    <xf numFmtId="0" fontId="5" fillId="0" borderId="13" xfId="0" applyFont="1" applyBorder="1" applyAlignment="1">
      <alignment horizontal="center" vertical="center" wrapText="1"/>
    </xf>
    <xf numFmtId="0" fontId="29" fillId="7" borderId="0" xfId="0" applyFont="1" applyFill="1"/>
    <xf numFmtId="0" fontId="28" fillId="7" borderId="0" xfId="0" applyFont="1" applyFill="1"/>
    <xf numFmtId="0" fontId="0" fillId="0" borderId="1" xfId="0" applyBorder="1"/>
    <xf numFmtId="0" fontId="6" fillId="0" borderId="20" xfId="0" applyFont="1" applyBorder="1" applyAlignment="1" applyProtection="1">
      <alignment horizontal="center" vertical="center" wrapText="1"/>
      <protection locked="0"/>
    </xf>
    <xf numFmtId="14" fontId="5" fillId="5" borderId="10" xfId="0" applyNumberFormat="1" applyFont="1" applyFill="1" applyBorder="1" applyAlignment="1">
      <alignment horizontal="center" vertical="center"/>
    </xf>
    <xf numFmtId="14" fontId="6" fillId="0" borderId="21" xfId="0" applyNumberFormat="1" applyFont="1" applyBorder="1" applyAlignment="1">
      <alignment horizontal="center" vertical="center" wrapText="1"/>
    </xf>
    <xf numFmtId="165" fontId="8" fillId="0" borderId="10" xfId="0" applyNumberFormat="1" applyFont="1" applyBorder="1" applyAlignment="1" applyProtection="1">
      <alignment horizontal="center" vertical="center" wrapText="1"/>
      <protection locked="0"/>
    </xf>
    <xf numFmtId="165" fontId="5" fillId="0" borderId="10" xfId="0" applyNumberFormat="1" applyFont="1" applyBorder="1" applyAlignment="1" applyProtection="1">
      <alignment horizontal="center" vertical="center" wrapText="1"/>
      <protection locked="0"/>
    </xf>
    <xf numFmtId="14" fontId="6" fillId="5" borderId="13" xfId="0" applyNumberFormat="1" applyFont="1" applyFill="1" applyBorder="1" applyAlignment="1" applyProtection="1">
      <alignment horizontal="center" vertical="center" wrapText="1"/>
      <protection locked="0"/>
    </xf>
    <xf numFmtId="0" fontId="0" fillId="6" borderId="0" xfId="0" applyFill="1" applyAlignment="1">
      <alignment horizontal="left"/>
    </xf>
    <xf numFmtId="0" fontId="13" fillId="6" borderId="0" xfId="0" applyFont="1" applyFill="1" applyAlignment="1">
      <alignment horizontal="left"/>
    </xf>
    <xf numFmtId="0" fontId="5" fillId="0" borderId="10" xfId="0" applyFont="1" applyBorder="1"/>
    <xf numFmtId="14" fontId="6" fillId="5" borderId="10" xfId="0" applyNumberFormat="1" applyFont="1" applyFill="1" applyBorder="1" applyAlignment="1">
      <alignment wrapText="1"/>
    </xf>
    <xf numFmtId="14" fontId="6" fillId="5" borderId="10" xfId="3" applyNumberFormat="1" applyFont="1" applyFill="1" applyBorder="1" applyAlignment="1">
      <alignment horizontal="center" vertical="center" wrapText="1"/>
    </xf>
    <xf numFmtId="14" fontId="0" fillId="5" borderId="10" xfId="0" applyNumberFormat="1" applyFill="1" applyBorder="1" applyAlignment="1">
      <alignment wrapText="1"/>
    </xf>
    <xf numFmtId="14" fontId="5" fillId="5" borderId="11" xfId="0" applyNumberFormat="1" applyFont="1" applyFill="1" applyBorder="1" applyAlignment="1">
      <alignment horizontal="center" vertical="center" wrapText="1"/>
    </xf>
    <xf numFmtId="0" fontId="5" fillId="5" borderId="15" xfId="0" applyFont="1" applyFill="1" applyBorder="1" applyAlignment="1" applyProtection="1">
      <alignment horizontal="center" vertical="center" wrapText="1"/>
      <protection locked="0"/>
    </xf>
    <xf numFmtId="0" fontId="30" fillId="0" borderId="0" xfId="0" applyFont="1" applyAlignment="1">
      <alignment horizontal="center" vertical="center"/>
    </xf>
    <xf numFmtId="14" fontId="5" fillId="5" borderId="10" xfId="0" applyNumberFormat="1" applyFont="1" applyFill="1" applyBorder="1" applyAlignment="1" applyProtection="1">
      <alignment horizontal="center" vertical="center" wrapText="1"/>
      <protection locked="0"/>
    </xf>
    <xf numFmtId="6" fontId="6" fillId="5" borderId="10" xfId="0" applyNumberFormat="1" applyFont="1" applyFill="1" applyBorder="1" applyAlignment="1">
      <alignment horizontal="center"/>
    </xf>
    <xf numFmtId="0" fontId="13" fillId="0" borderId="10" xfId="0" applyFont="1" applyBorder="1" applyAlignment="1">
      <alignment wrapText="1"/>
    </xf>
    <xf numFmtId="168" fontId="6" fillId="0" borderId="10" xfId="0" applyNumberFormat="1" applyFont="1" applyBorder="1" applyAlignment="1">
      <alignment horizontal="center" vertical="center" wrapText="1"/>
    </xf>
    <xf numFmtId="0" fontId="5" fillId="0" borderId="10" xfId="0" applyFont="1" applyBorder="1" applyAlignment="1">
      <alignment vertical="center"/>
    </xf>
    <xf numFmtId="165" fontId="6" fillId="0" borderId="10" xfId="0" applyNumberFormat="1" applyFont="1" applyBorder="1" applyAlignment="1" applyProtection="1">
      <alignment horizontal="center" vertical="center" wrapText="1"/>
      <protection locked="0"/>
    </xf>
    <xf numFmtId="164" fontId="6" fillId="0" borderId="10" xfId="0" applyNumberFormat="1" applyFont="1" applyBorder="1" applyAlignment="1" applyProtection="1">
      <alignment horizontal="center" vertical="center" wrapText="1"/>
      <protection locked="0"/>
    </xf>
    <xf numFmtId="165" fontId="10" fillId="0" borderId="10" xfId="0" applyNumberFormat="1" applyFont="1" applyBorder="1" applyAlignment="1" applyProtection="1">
      <alignment horizontal="center" vertical="center" wrapText="1"/>
      <protection locked="0"/>
    </xf>
    <xf numFmtId="0" fontId="10" fillId="0" borderId="11" xfId="0" applyFont="1" applyBorder="1" applyAlignment="1">
      <alignment wrapText="1"/>
    </xf>
    <xf numFmtId="14" fontId="6" fillId="5" borderId="14" xfId="0" applyNumberFormat="1" applyFont="1" applyFill="1" applyBorder="1" applyAlignment="1" applyProtection="1">
      <alignment horizontal="center" vertical="center" wrapText="1"/>
      <protection locked="0"/>
    </xf>
    <xf numFmtId="8" fontId="0" fillId="0" borderId="10" xfId="0" applyNumberFormat="1" applyBorder="1"/>
    <xf numFmtId="0" fontId="0" fillId="0" borderId="10" xfId="0" applyBorder="1" applyAlignment="1">
      <alignment vertical="top" wrapText="1"/>
    </xf>
    <xf numFmtId="0" fontId="0" fillId="0" borderId="0" xfId="0" applyAlignment="1">
      <alignment horizontal="center" vertical="center"/>
    </xf>
    <xf numFmtId="0" fontId="5"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64" fontId="6" fillId="0" borderId="2"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8" xfId="0" applyBorder="1"/>
    <xf numFmtId="0" fontId="6" fillId="0" borderId="13" xfId="0" applyFont="1" applyBorder="1" applyAlignment="1">
      <alignment wrapText="1"/>
    </xf>
    <xf numFmtId="0" fontId="0" fillId="0" borderId="13" xfId="0" applyBorder="1" applyAlignment="1">
      <alignment wrapText="1"/>
    </xf>
    <xf numFmtId="0" fontId="6" fillId="0" borderId="14" xfId="0" applyFont="1" applyBorder="1" applyAlignment="1">
      <alignment wrapText="1"/>
    </xf>
    <xf numFmtId="0" fontId="8" fillId="0" borderId="19" xfId="0" applyFont="1" applyBorder="1" applyAlignment="1" applyProtection="1">
      <alignment horizontal="center" vertical="center" wrapText="1"/>
      <protection locked="0"/>
    </xf>
    <xf numFmtId="0" fontId="0" fillId="0" borderId="15" xfId="0" applyBorder="1"/>
    <xf numFmtId="0" fontId="6" fillId="0" borderId="7" xfId="0" applyFont="1" applyBorder="1" applyAlignment="1" applyProtection="1">
      <alignment horizontal="center" vertical="center" wrapText="1"/>
      <protection locked="0"/>
    </xf>
    <xf numFmtId="0" fontId="0" fillId="0" borderId="17" xfId="0" applyBorder="1"/>
    <xf numFmtId="0" fontId="0" fillId="0" borderId="19" xfId="0" applyBorder="1"/>
    <xf numFmtId="8" fontId="6" fillId="0" borderId="14" xfId="0" applyNumberFormat="1" applyFont="1" applyBorder="1" applyAlignment="1">
      <alignment wrapText="1"/>
    </xf>
    <xf numFmtId="0" fontId="6" fillId="0" borderId="20" xfId="0" applyFont="1" applyBorder="1" applyAlignment="1">
      <alignment wrapText="1"/>
    </xf>
    <xf numFmtId="0" fontId="7" fillId="2" borderId="1" xfId="3" applyFont="1" applyFill="1" applyBorder="1" applyAlignment="1">
      <alignment horizontal="center" vertical="center" wrapText="1"/>
    </xf>
    <xf numFmtId="0" fontId="6" fillId="0" borderId="1" xfId="0" applyFont="1" applyBorder="1" applyAlignment="1">
      <alignment wrapText="1"/>
    </xf>
    <xf numFmtId="165" fontId="6" fillId="0" borderId="1" xfId="0" applyNumberFormat="1" applyFont="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4" fontId="5" fillId="0" borderId="10" xfId="0" applyNumberFormat="1" applyFont="1" applyBorder="1" applyAlignment="1">
      <alignment horizontal="center" vertical="center"/>
    </xf>
    <xf numFmtId="0" fontId="29" fillId="7" borderId="0" xfId="0" applyFont="1" applyFill="1" applyAlignment="1">
      <alignment horizontal="left"/>
    </xf>
    <xf numFmtId="0" fontId="16" fillId="6" borderId="0" xfId="0" applyFont="1" applyFill="1" applyAlignment="1">
      <alignment horizontal="left"/>
    </xf>
    <xf numFmtId="0" fontId="7" fillId="2" borderId="8" xfId="3" applyFont="1" applyFill="1" applyBorder="1" applyAlignment="1">
      <alignment horizontal="center" vertical="center" wrapText="1"/>
    </xf>
    <xf numFmtId="0" fontId="16" fillId="6" borderId="0" xfId="0" applyFont="1" applyFill="1"/>
    <xf numFmtId="0" fontId="6" fillId="0" borderId="1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14" fontId="6" fillId="5" borderId="20" xfId="0" applyNumberFormat="1" applyFont="1" applyFill="1" applyBorder="1" applyAlignment="1" applyProtection="1">
      <alignment horizontal="center" vertical="center" wrapText="1"/>
      <protection locked="0"/>
    </xf>
    <xf numFmtId="0" fontId="0" fillId="0" borderId="20" xfId="0" applyBorder="1"/>
    <xf numFmtId="0" fontId="0" fillId="0" borderId="20" xfId="0" applyBorder="1" applyAlignment="1">
      <alignment wrapText="1"/>
    </xf>
    <xf numFmtId="14" fontId="5" fillId="0" borderId="13" xfId="0" applyNumberFormat="1" applyFont="1" applyBorder="1" applyAlignment="1">
      <alignment horizontal="center" vertical="center"/>
    </xf>
    <xf numFmtId="0" fontId="32" fillId="0" borderId="13" xfId="0" applyFont="1" applyBorder="1"/>
    <xf numFmtId="0" fontId="31" fillId="0" borderId="13" xfId="0" applyFont="1" applyBorder="1" applyAlignment="1">
      <alignment wrapText="1"/>
    </xf>
    <xf numFmtId="4" fontId="0" fillId="0" borderId="13" xfId="0" applyNumberFormat="1" applyBorder="1"/>
    <xf numFmtId="0" fontId="0" fillId="0" borderId="22" xfId="0" applyBorder="1"/>
    <xf numFmtId="0" fontId="0" fillId="0" borderId="24" xfId="0" applyBorder="1"/>
    <xf numFmtId="166" fontId="6" fillId="5" borderId="1" xfId="0" applyNumberFormat="1" applyFont="1" applyFill="1" applyBorder="1" applyAlignment="1" applyProtection="1">
      <alignment horizontal="center" vertical="center" wrapText="1"/>
      <protection locked="0"/>
    </xf>
    <xf numFmtId="6" fontId="6" fillId="0" borderId="10" xfId="0" applyNumberFormat="1" applyFont="1" applyBorder="1" applyAlignment="1">
      <alignment horizontal="center" vertical="center" wrapText="1"/>
    </xf>
    <xf numFmtId="3" fontId="0" fillId="0" borderId="10" xfId="0" applyNumberFormat="1" applyBorder="1"/>
    <xf numFmtId="6" fontId="0" fillId="0" borderId="10" xfId="0" applyNumberFormat="1" applyBorder="1"/>
    <xf numFmtId="0" fontId="6" fillId="0" borderId="22" xfId="0" applyFont="1" applyBorder="1" applyAlignment="1" applyProtection="1">
      <alignment horizontal="center" vertical="center" wrapText="1"/>
      <protection locked="0"/>
    </xf>
    <xf numFmtId="0" fontId="0" fillId="0" borderId="3" xfId="0" applyBorder="1"/>
    <xf numFmtId="0" fontId="6" fillId="0" borderId="21" xfId="0" applyFont="1" applyBorder="1" applyAlignment="1" applyProtection="1">
      <alignment horizontal="center" vertical="center" wrapText="1"/>
      <protection locked="0"/>
    </xf>
    <xf numFmtId="0" fontId="6" fillId="0" borderId="18" xfId="0" applyFont="1" applyBorder="1" applyAlignment="1">
      <alignment wrapText="1"/>
    </xf>
    <xf numFmtId="0" fontId="6" fillId="0" borderId="19" xfId="0" applyFont="1" applyBorder="1" applyAlignment="1">
      <alignment wrapText="1"/>
    </xf>
    <xf numFmtId="0" fontId="5" fillId="0" borderId="15" xfId="0" applyFont="1" applyBorder="1" applyAlignment="1">
      <alignment horizontal="center" vertical="center" wrapText="1"/>
    </xf>
    <xf numFmtId="0" fontId="10" fillId="0" borderId="9" xfId="0" applyFont="1" applyBorder="1" applyAlignment="1">
      <alignment wrapText="1"/>
    </xf>
    <xf numFmtId="0" fontId="10" fillId="0" borderId="1" xfId="0" applyFont="1" applyBorder="1" applyAlignment="1">
      <alignment wrapText="1"/>
    </xf>
    <xf numFmtId="0" fontId="10" fillId="0" borderId="3" xfId="0" applyFont="1" applyBorder="1" applyAlignment="1" applyProtection="1">
      <alignment horizontal="center" vertical="center" wrapText="1"/>
      <protection locked="0"/>
    </xf>
    <xf numFmtId="0" fontId="10" fillId="0" borderId="21" xfId="0" applyFont="1" applyBorder="1" applyAlignment="1">
      <alignment wrapText="1"/>
    </xf>
    <xf numFmtId="0" fontId="0" fillId="0" borderId="7" xfId="0" applyBorder="1" applyAlignment="1">
      <alignment wrapText="1"/>
    </xf>
    <xf numFmtId="0" fontId="6" fillId="0" borderId="16" xfId="0" applyFont="1" applyBorder="1" applyAlignment="1">
      <alignment wrapText="1"/>
    </xf>
    <xf numFmtId="0" fontId="5" fillId="0" borderId="20"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9" fillId="0" borderId="20" xfId="0" applyFont="1" applyBorder="1" applyAlignment="1">
      <alignment horizontal="center" vertical="center" wrapText="1"/>
    </xf>
    <xf numFmtId="165" fontId="6" fillId="0" borderId="14" xfId="0" applyNumberFormat="1" applyFont="1" applyBorder="1" applyAlignment="1" applyProtection="1">
      <alignment horizontal="center" vertical="center" wrapText="1"/>
      <protection locked="0"/>
    </xf>
    <xf numFmtId="168" fontId="5" fillId="0" borderId="10" xfId="0" applyNumberFormat="1" applyFont="1" applyBorder="1" applyAlignment="1">
      <alignment horizontal="center" vertical="center"/>
    </xf>
    <xf numFmtId="8" fontId="6" fillId="0" borderId="1" xfId="0" applyNumberFormat="1" applyFont="1" applyBorder="1" applyAlignment="1">
      <alignment wrapText="1"/>
    </xf>
    <xf numFmtId="165" fontId="6" fillId="0" borderId="17" xfId="0" applyNumberFormat="1" applyFont="1" applyBorder="1" applyAlignment="1" applyProtection="1">
      <alignment horizontal="center" vertical="center" wrapText="1"/>
      <protection locked="0"/>
    </xf>
    <xf numFmtId="4" fontId="0" fillId="0" borderId="20" xfId="0" applyNumberFormat="1" applyBorder="1"/>
    <xf numFmtId="168" fontId="5" fillId="0" borderId="20"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8" fontId="0" fillId="0" borderId="1" xfId="0" applyNumberFormat="1" applyBorder="1"/>
    <xf numFmtId="8" fontId="6" fillId="0" borderId="20" xfId="0" applyNumberFormat="1" applyFont="1" applyBorder="1" applyAlignment="1">
      <alignment wrapText="1"/>
    </xf>
    <xf numFmtId="0" fontId="6" fillId="3" borderId="14"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0" borderId="8" xfId="0" applyFont="1" applyBorder="1" applyAlignment="1">
      <alignment wrapText="1"/>
    </xf>
    <xf numFmtId="0" fontId="5" fillId="0" borderId="20" xfId="0" applyFont="1" applyBorder="1" applyAlignment="1">
      <alignment horizontal="center" vertical="center"/>
    </xf>
    <xf numFmtId="14" fontId="6" fillId="0" borderId="14" xfId="0" applyNumberFormat="1" applyFont="1" applyBorder="1" applyAlignment="1" applyProtection="1">
      <alignment horizontal="center" vertical="center" wrapText="1"/>
      <protection locked="0"/>
    </xf>
    <xf numFmtId="14" fontId="5" fillId="0" borderId="20" xfId="0" applyNumberFormat="1" applyFont="1" applyBorder="1" applyAlignment="1">
      <alignment horizontal="center" vertical="center"/>
    </xf>
    <xf numFmtId="14" fontId="6" fillId="5" borderId="14" xfId="0" applyNumberFormat="1" applyFont="1" applyFill="1" applyBorder="1" applyAlignment="1">
      <alignment wrapText="1"/>
    </xf>
    <xf numFmtId="14" fontId="6" fillId="5" borderId="1" xfId="0" applyNumberFormat="1" applyFont="1" applyFill="1" applyBorder="1" applyAlignment="1">
      <alignment wrapText="1"/>
    </xf>
    <xf numFmtId="14" fontId="6" fillId="5" borderId="13" xfId="3"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xf>
    <xf numFmtId="14" fontId="6" fillId="0" borderId="4" xfId="0" applyNumberFormat="1" applyFont="1" applyBorder="1" applyAlignment="1" applyProtection="1">
      <alignment horizontal="left" vertical="center" wrapText="1"/>
      <protection locked="0"/>
    </xf>
    <xf numFmtId="6" fontId="0" fillId="0" borderId="13" xfId="0" applyNumberFormat="1" applyBorder="1" applyAlignment="1">
      <alignment horizontal="center" vertical="center"/>
    </xf>
    <xf numFmtId="14" fontId="6" fillId="5" borderId="1" xfId="0" applyNumberFormat="1" applyFont="1" applyFill="1" applyBorder="1" applyAlignment="1">
      <alignment horizontal="center" vertical="center" wrapText="1"/>
    </xf>
    <xf numFmtId="0" fontId="6" fillId="0" borderId="5" xfId="0" applyFont="1" applyBorder="1" applyAlignment="1">
      <alignment wrapText="1"/>
    </xf>
    <xf numFmtId="165" fontId="6" fillId="0" borderId="13" xfId="0" applyNumberFormat="1" applyFont="1" applyBorder="1" applyAlignment="1" applyProtection="1">
      <alignment horizontal="center" vertical="center" wrapText="1"/>
      <protection locked="0"/>
    </xf>
    <xf numFmtId="6" fontId="6" fillId="0" borderId="23" xfId="0" applyNumberFormat="1" applyFont="1" applyBorder="1" applyAlignment="1">
      <alignment wrapText="1"/>
    </xf>
    <xf numFmtId="6" fontId="0" fillId="0" borderId="10" xfId="0" applyNumberFormat="1" applyBorder="1" applyAlignment="1">
      <alignment horizontal="center" vertical="center"/>
    </xf>
    <xf numFmtId="3" fontId="0" fillId="0" borderId="13" xfId="0" applyNumberFormat="1" applyBorder="1" applyAlignment="1">
      <alignment horizontal="center" vertical="center"/>
    </xf>
    <xf numFmtId="0" fontId="5" fillId="0" borderId="10" xfId="0" applyFont="1" applyBorder="1" applyAlignment="1">
      <alignment horizontal="center"/>
    </xf>
    <xf numFmtId="0" fontId="5" fillId="0" borderId="4" xfId="0" applyFont="1" applyBorder="1" applyAlignment="1">
      <alignment horizontal="center" vertical="center" wrapText="1"/>
    </xf>
    <xf numFmtId="8"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0" fontId="26" fillId="0" borderId="13" xfId="0" applyFont="1" applyBorder="1"/>
    <xf numFmtId="169" fontId="0" fillId="0" borderId="10" xfId="0" applyNumberFormat="1" applyBorder="1" applyAlignment="1">
      <alignment horizontal="center" vertical="center"/>
    </xf>
    <xf numFmtId="0" fontId="6" fillId="0" borderId="10" xfId="0" applyFont="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3" xfId="0" applyFont="1" applyBorder="1" applyAlignment="1" applyProtection="1">
      <alignment horizontal="center" vertical="center" wrapText="1"/>
      <protection locked="0"/>
    </xf>
    <xf numFmtId="168" fontId="6" fillId="0" borderId="23" xfId="0" applyNumberFormat="1" applyFont="1" applyBorder="1" applyAlignment="1">
      <alignment horizontal="center" vertical="center" wrapText="1"/>
    </xf>
    <xf numFmtId="0" fontId="6" fillId="3" borderId="23" xfId="0" applyFont="1" applyFill="1" applyBorder="1" applyAlignment="1" applyProtection="1">
      <alignment horizontal="center" vertical="center" wrapText="1"/>
      <protection locked="0"/>
    </xf>
    <xf numFmtId="14" fontId="6" fillId="0" borderId="23" xfId="1" applyNumberFormat="1" applyFont="1" applyBorder="1" applyAlignment="1" applyProtection="1">
      <alignment horizontal="center" vertical="center" wrapText="1"/>
      <protection locked="0"/>
    </xf>
    <xf numFmtId="14" fontId="6" fillId="5" borderId="23" xfId="0" applyNumberFormat="1" applyFont="1" applyFill="1" applyBorder="1" applyAlignment="1">
      <alignment horizontal="center" vertical="center" wrapText="1"/>
    </xf>
    <xf numFmtId="0" fontId="5" fillId="0" borderId="10" xfId="0" applyFont="1" applyBorder="1" applyAlignment="1">
      <alignment horizontal="right"/>
    </xf>
    <xf numFmtId="0" fontId="0" fillId="0" borderId="13" xfId="0" applyBorder="1" applyAlignment="1">
      <alignment horizontal="center" wrapText="1"/>
    </xf>
    <xf numFmtId="6" fontId="6" fillId="0" borderId="0" xfId="0" applyNumberFormat="1" applyFont="1" applyAlignment="1">
      <alignment wrapText="1"/>
    </xf>
    <xf numFmtId="0" fontId="7" fillId="2" borderId="1" xfId="3" applyFont="1" applyFill="1" applyBorder="1" applyAlignment="1">
      <alignment vertical="center" wrapText="1"/>
    </xf>
    <xf numFmtId="14" fontId="5" fillId="5" borderId="10" xfId="0" applyNumberFormat="1" applyFont="1" applyFill="1" applyBorder="1" applyAlignment="1">
      <alignment vertical="center" wrapText="1"/>
    </xf>
    <xf numFmtId="14" fontId="6" fillId="5" borderId="10" xfId="3" applyNumberFormat="1" applyFont="1" applyFill="1" applyBorder="1" applyAlignment="1">
      <alignment vertical="center" wrapText="1"/>
    </xf>
    <xf numFmtId="14" fontId="8" fillId="5" borderId="10" xfId="0" applyNumberFormat="1" applyFont="1" applyFill="1" applyBorder="1" applyAlignment="1" applyProtection="1">
      <alignment vertical="center" wrapText="1"/>
      <protection locked="0"/>
    </xf>
    <xf numFmtId="14" fontId="5" fillId="5" borderId="1" xfId="0" applyNumberFormat="1" applyFont="1" applyFill="1" applyBorder="1" applyAlignment="1">
      <alignment vertical="center" wrapText="1"/>
    </xf>
    <xf numFmtId="14" fontId="5" fillId="5" borderId="22" xfId="0" applyNumberFormat="1" applyFont="1" applyFill="1" applyBorder="1" applyAlignment="1">
      <alignment vertical="center" wrapText="1"/>
    </xf>
    <xf numFmtId="0" fontId="5" fillId="0" borderId="3" xfId="0" applyFont="1" applyBorder="1"/>
    <xf numFmtId="0" fontId="5" fillId="0" borderId="10" xfId="0" applyFont="1" applyBorder="1" applyAlignment="1">
      <alignment horizontal="center" wrapText="1"/>
    </xf>
    <xf numFmtId="172" fontId="5" fillId="0" borderId="10" xfId="0" applyNumberFormat="1" applyFont="1" applyBorder="1" applyAlignment="1">
      <alignment horizontal="center" vertical="center"/>
    </xf>
    <xf numFmtId="14" fontId="5" fillId="0" borderId="10" xfId="0" applyNumberFormat="1" applyFont="1" applyBorder="1" applyAlignment="1">
      <alignment vertical="center"/>
    </xf>
    <xf numFmtId="0" fontId="5" fillId="0" borderId="3" xfId="0" applyFont="1" applyBorder="1" applyAlignment="1">
      <alignment horizontal="right"/>
    </xf>
    <xf numFmtId="8" fontId="5" fillId="0" borderId="1" xfId="0" applyNumberFormat="1" applyFont="1" applyBorder="1" applyAlignment="1">
      <alignment horizontal="center" vertical="center"/>
    </xf>
    <xf numFmtId="8" fontId="5" fillId="0" borderId="10" xfId="0" applyNumberFormat="1" applyFont="1" applyBorder="1" applyAlignment="1">
      <alignment horizontal="center" vertical="center"/>
    </xf>
    <xf numFmtId="0" fontId="5" fillId="0" borderId="0" xfId="0" applyFont="1" applyAlignment="1">
      <alignment horizontal="center"/>
    </xf>
    <xf numFmtId="0" fontId="5" fillId="5" borderId="1" xfId="0" applyFont="1" applyFill="1" applyBorder="1" applyAlignment="1" applyProtection="1">
      <alignment horizontal="center" vertical="center" wrapText="1"/>
      <protection locked="0"/>
    </xf>
    <xf numFmtId="0" fontId="5" fillId="0" borderId="13" xfId="0" applyFont="1" applyBorder="1"/>
    <xf numFmtId="0" fontId="5" fillId="0" borderId="13" xfId="0" applyFont="1" applyBorder="1" applyAlignment="1">
      <alignment wrapText="1"/>
    </xf>
    <xf numFmtId="0" fontId="5" fillId="0" borderId="13" xfId="0" applyFont="1" applyBorder="1" applyAlignment="1">
      <alignment horizontal="center"/>
    </xf>
    <xf numFmtId="6" fontId="5" fillId="0" borderId="13" xfId="0" applyNumberFormat="1" applyFont="1" applyBorder="1" applyAlignment="1">
      <alignment horizontal="center" vertical="center"/>
    </xf>
    <xf numFmtId="0" fontId="10" fillId="8" borderId="1" xfId="0" applyFont="1" applyFill="1" applyBorder="1" applyAlignment="1">
      <alignment horizontal="center" vertical="center" wrapText="1"/>
    </xf>
    <xf numFmtId="14" fontId="10" fillId="8" borderId="1" xfId="0" applyNumberFormat="1" applyFont="1" applyFill="1" applyBorder="1" applyAlignment="1">
      <alignment horizontal="center" vertical="center" wrapText="1"/>
    </xf>
    <xf numFmtId="0" fontId="8" fillId="0" borderId="13" xfId="0" applyFont="1" applyBorder="1" applyAlignment="1" applyProtection="1">
      <alignment horizontal="center" vertical="center" wrapText="1"/>
      <protection locked="0"/>
    </xf>
    <xf numFmtId="6" fontId="6" fillId="0" borderId="13" xfId="0" applyNumberFormat="1" applyFont="1" applyBorder="1" applyAlignment="1">
      <alignment horizontal="center" vertical="center"/>
    </xf>
    <xf numFmtId="14" fontId="5" fillId="0" borderId="10" xfId="0" applyNumberFormat="1" applyFont="1" applyBorder="1" applyAlignment="1" applyProtection="1">
      <alignment horizontal="center" vertical="center"/>
      <protection locked="0"/>
    </xf>
    <xf numFmtId="44" fontId="0" fillId="0" borderId="0" xfId="0" applyNumberFormat="1" applyAlignment="1">
      <alignment horizontal="center" vertical="center"/>
    </xf>
    <xf numFmtId="0" fontId="5" fillId="0" borderId="13" xfId="0" applyFont="1" applyBorder="1" applyAlignment="1">
      <alignment horizontal="center" wrapText="1"/>
    </xf>
    <xf numFmtId="6" fontId="5" fillId="0" borderId="13" xfId="0" applyNumberFormat="1"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0" xfId="0" applyFont="1" applyAlignment="1">
      <alignment wrapText="1"/>
    </xf>
    <xf numFmtId="0" fontId="5" fillId="0" borderId="21" xfId="0" applyFont="1" applyBorder="1" applyAlignment="1">
      <alignment horizontal="center" wrapText="1"/>
    </xf>
    <xf numFmtId="6" fontId="5" fillId="0" borderId="0" xfId="0" applyNumberFormat="1" applyFont="1" applyAlignment="1">
      <alignment horizontal="center" vertical="center"/>
    </xf>
    <xf numFmtId="14" fontId="5" fillId="5" borderId="1" xfId="0" applyNumberFormat="1" applyFont="1" applyFill="1" applyBorder="1" applyAlignment="1">
      <alignment horizontal="center" vertical="center" wrapText="1"/>
    </xf>
    <xf numFmtId="6" fontId="5" fillId="5" borderId="1"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10" fillId="5" borderId="1" xfId="0" applyFont="1" applyFill="1" applyBorder="1" applyAlignment="1">
      <alignment horizontal="center" vertical="center"/>
    </xf>
    <xf numFmtId="6" fontId="5" fillId="0" borderId="10" xfId="0" applyNumberFormat="1" applyFont="1" applyBorder="1" applyAlignment="1">
      <alignment horizontal="center" vertical="center"/>
    </xf>
    <xf numFmtId="0" fontId="5" fillId="0" borderId="20" xfId="0" applyFont="1" applyBorder="1"/>
    <xf numFmtId="0" fontId="5" fillId="0" borderId="20" xfId="0" applyFont="1" applyBorder="1" applyAlignment="1">
      <alignment wrapText="1"/>
    </xf>
    <xf numFmtId="0" fontId="5" fillId="0" borderId="20" xfId="0" applyFont="1" applyBorder="1" applyAlignment="1">
      <alignment horizontal="center"/>
    </xf>
    <xf numFmtId="6" fontId="5" fillId="0" borderId="20" xfId="0" applyNumberFormat="1" applyFont="1" applyBorder="1" applyAlignment="1">
      <alignment horizontal="center" vertical="center"/>
    </xf>
    <xf numFmtId="0" fontId="5" fillId="0" borderId="20" xfId="0" applyFont="1" applyBorder="1" applyAlignment="1">
      <alignment vertical="center" wrapText="1"/>
    </xf>
    <xf numFmtId="8" fontId="5" fillId="0" borderId="0" xfId="0" applyNumberFormat="1" applyFont="1" applyAlignment="1">
      <alignment horizontal="center" vertical="center"/>
    </xf>
    <xf numFmtId="0" fontId="6" fillId="5" borderId="10" xfId="0" applyFont="1" applyFill="1" applyBorder="1" applyAlignment="1">
      <alignment horizontal="center" vertical="center"/>
    </xf>
    <xf numFmtId="0" fontId="31" fillId="0" borderId="13" xfId="0" applyFont="1" applyFill="1" applyBorder="1" applyAlignment="1">
      <alignment wrapText="1"/>
    </xf>
    <xf numFmtId="0" fontId="15" fillId="6" borderId="0" xfId="0" applyFont="1" applyFill="1" applyAlignment="1">
      <alignment horizontal="center"/>
    </xf>
    <xf numFmtId="0" fontId="17" fillId="6" borderId="0" xfId="0" applyFont="1" applyFill="1" applyAlignment="1">
      <alignment horizontal="center"/>
    </xf>
    <xf numFmtId="0" fontId="0" fillId="6" borderId="0" xfId="0" applyFill="1" applyAlignment="1">
      <alignment horizontal="left"/>
    </xf>
    <xf numFmtId="0" fontId="19" fillId="6" borderId="0" xfId="0" applyFont="1" applyFill="1" applyAlignment="1">
      <alignment horizontal="left"/>
    </xf>
    <xf numFmtId="0" fontId="13" fillId="6" borderId="0" xfId="0" applyFont="1" applyFill="1" applyAlignment="1">
      <alignment horizontal="left"/>
    </xf>
    <xf numFmtId="0" fontId="18" fillId="6" borderId="0" xfId="0" applyFont="1" applyFill="1" applyAlignment="1">
      <alignment horizontal="left"/>
    </xf>
    <xf numFmtId="0" fontId="14" fillId="6" borderId="0" xfId="0" applyFont="1" applyFill="1" applyAlignment="1">
      <alignment horizontal="left"/>
    </xf>
    <xf numFmtId="0" fontId="16" fillId="6" borderId="0" xfId="0" applyFont="1" applyFill="1" applyAlignment="1">
      <alignment horizontal="left"/>
    </xf>
    <xf numFmtId="0" fontId="0" fillId="6" borderId="0" xfId="0" applyFill="1" applyAlignment="1">
      <alignment horizontal="left" wrapText="1"/>
    </xf>
    <xf numFmtId="0" fontId="22" fillId="6" borderId="0" xfId="0" applyFont="1" applyFill="1" applyAlignment="1">
      <alignment horizontal="left"/>
    </xf>
    <xf numFmtId="14" fontId="6" fillId="5" borderId="11" xfId="0" applyNumberFormat="1" applyFont="1" applyFill="1" applyBorder="1" applyAlignment="1" applyProtection="1">
      <alignment horizontal="left" vertical="center" wrapText="1"/>
      <protection locked="0"/>
    </xf>
    <xf numFmtId="166" fontId="10" fillId="5" borderId="1" xfId="0" applyNumberFormat="1" applyFont="1" applyFill="1" applyBorder="1" applyAlignment="1" applyProtection="1">
      <alignment horizontal="center" vertical="center" wrapText="1"/>
      <protection locked="0"/>
    </xf>
    <xf numFmtId="14" fontId="5" fillId="5" borderId="1" xfId="0" applyNumberFormat="1" applyFont="1" applyFill="1" applyBorder="1" applyAlignment="1">
      <alignment horizontal="center" vertical="top" wrapText="1"/>
    </xf>
    <xf numFmtId="0" fontId="10" fillId="6" borderId="1" xfId="0" applyFont="1" applyFill="1" applyBorder="1" applyAlignment="1">
      <alignment horizontal="center" vertical="center" wrapText="1"/>
    </xf>
    <xf numFmtId="6" fontId="5" fillId="0" borderId="1" xfId="0" applyNumberFormat="1" applyFont="1" applyBorder="1" applyAlignment="1">
      <alignment horizontal="center" vertical="center"/>
    </xf>
    <xf numFmtId="0" fontId="0" fillId="0" borderId="1" xfId="0" applyBorder="1" applyAlignment="1">
      <alignment horizontal="center" vertical="center"/>
    </xf>
    <xf numFmtId="6" fontId="0" fillId="0" borderId="1" xfId="0" applyNumberFormat="1" applyBorder="1" applyAlignment="1">
      <alignment vertical="center"/>
    </xf>
    <xf numFmtId="14" fontId="0" fillId="0" borderId="1" xfId="0" applyNumberFormat="1" applyBorder="1" applyAlignment="1">
      <alignment horizontal="center" vertical="center"/>
    </xf>
    <xf numFmtId="168" fontId="5" fillId="0" borderId="1" xfId="0" applyNumberFormat="1" applyFont="1" applyBorder="1" applyAlignment="1">
      <alignment horizontal="center" vertical="center"/>
    </xf>
    <xf numFmtId="0" fontId="10" fillId="5" borderId="1" xfId="0" applyFont="1" applyFill="1" applyBorder="1" applyAlignment="1">
      <alignment horizontal="center" vertical="center" wrapText="1"/>
    </xf>
    <xf numFmtId="0" fontId="6" fillId="5" borderId="1" xfId="1" applyFont="1" applyFill="1" applyBorder="1" applyAlignment="1" applyProtection="1">
      <alignment horizontal="center" vertical="center" wrapText="1"/>
      <protection locked="0"/>
    </xf>
    <xf numFmtId="166" fontId="6" fillId="5" borderId="1" xfId="0" quotePrefix="1" applyNumberFormat="1" applyFont="1" applyFill="1" applyBorder="1" applyAlignment="1" applyProtection="1">
      <alignment horizontal="center" vertical="center" wrapText="1"/>
      <protection locked="0"/>
    </xf>
    <xf numFmtId="0" fontId="5" fillId="5" borderId="1" xfId="0" applyFont="1" applyFill="1" applyBorder="1"/>
    <xf numFmtId="0" fontId="5" fillId="5" borderId="1" xfId="0" applyFont="1" applyFill="1" applyBorder="1" applyAlignment="1">
      <alignment wrapText="1"/>
    </xf>
    <xf numFmtId="0" fontId="5" fillId="5" borderId="1" xfId="0" applyFont="1" applyFill="1" applyBorder="1" applyAlignment="1">
      <alignment horizontal="center"/>
    </xf>
    <xf numFmtId="0" fontId="6" fillId="5" borderId="1" xfId="0" applyFont="1" applyFill="1" applyBorder="1" applyAlignment="1">
      <alignment horizontal="center" vertical="center" wrapText="1"/>
    </xf>
    <xf numFmtId="170" fontId="6" fillId="5" borderId="1" xfId="0" quotePrefix="1" applyNumberFormat="1"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14" fontId="10" fillId="5" borderId="1" xfId="0" applyNumberFormat="1" applyFont="1" applyFill="1" applyBorder="1" applyAlignment="1">
      <alignment horizontal="center" vertical="center"/>
    </xf>
    <xf numFmtId="166" fontId="6" fillId="5" borderId="1" xfId="1" applyNumberFormat="1" applyFont="1" applyFill="1" applyBorder="1" applyAlignment="1" applyProtection="1">
      <alignment horizontal="center" vertical="center" wrapText="1"/>
      <protection locked="0"/>
    </xf>
    <xf numFmtId="14" fontId="6" fillId="5" borderId="1" xfId="1" applyNumberFormat="1" applyFont="1" applyFill="1" applyBorder="1" applyAlignment="1" applyProtection="1">
      <alignment horizontal="center" vertical="center" wrapText="1"/>
      <protection locked="0"/>
    </xf>
    <xf numFmtId="14" fontId="10" fillId="5" borderId="1" xfId="0" applyNumberFormat="1"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indent="1"/>
      <protection locked="0"/>
    </xf>
    <xf numFmtId="6" fontId="10"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6" fontId="0" fillId="5" borderId="1" xfId="0" applyNumberFormat="1" applyFill="1" applyBorder="1" applyAlignment="1">
      <alignment horizontal="center" vertical="center"/>
    </xf>
    <xf numFmtId="14" fontId="0" fillId="5" borderId="1" xfId="0" applyNumberFormat="1" applyFill="1" applyBorder="1" applyAlignment="1">
      <alignment horizontal="center" vertical="center"/>
    </xf>
    <xf numFmtId="14" fontId="10" fillId="5" borderId="1" xfId="0" applyNumberFormat="1" applyFont="1" applyFill="1" applyBorder="1" applyAlignment="1">
      <alignment horizontal="center" vertical="center" wrapText="1"/>
    </xf>
    <xf numFmtId="0" fontId="9" fillId="8" borderId="1" xfId="0" applyFont="1" applyFill="1" applyBorder="1" applyAlignment="1">
      <alignment vertical="center"/>
    </xf>
    <xf numFmtId="0" fontId="9" fillId="8" borderId="1" xfId="0" applyFont="1" applyFill="1" applyBorder="1" applyAlignment="1">
      <alignment vertical="center" wrapText="1"/>
    </xf>
    <xf numFmtId="0" fontId="9" fillId="8" borderId="1" xfId="0" applyFont="1" applyFill="1" applyBorder="1" applyAlignment="1">
      <alignment horizontal="center" vertical="center"/>
    </xf>
    <xf numFmtId="0" fontId="9" fillId="8" borderId="1" xfId="0" applyFont="1" applyFill="1" applyBorder="1"/>
    <xf numFmtId="14" fontId="6" fillId="8" borderId="1" xfId="0" applyNumberFormat="1" applyFont="1" applyFill="1" applyBorder="1" applyAlignment="1">
      <alignment horizontal="center" vertical="center" wrapText="1"/>
    </xf>
    <xf numFmtId="44" fontId="10" fillId="8" borderId="1" xfId="0" applyNumberFormat="1" applyFont="1" applyFill="1" applyBorder="1" applyAlignment="1">
      <alignment horizontal="center" vertical="center" wrapText="1"/>
    </xf>
    <xf numFmtId="6" fontId="9" fillId="8" borderId="1" xfId="0" applyNumberFormat="1" applyFont="1" applyFill="1" applyBorder="1" applyAlignment="1">
      <alignment horizontal="center" vertical="center"/>
    </xf>
    <xf numFmtId="14" fontId="9" fillId="8" borderId="1" xfId="0" applyNumberFormat="1" applyFont="1" applyFill="1" applyBorder="1" applyAlignment="1">
      <alignment vertical="center" wrapText="1"/>
    </xf>
    <xf numFmtId="14" fontId="9" fillId="8" borderId="1" xfId="0" applyNumberFormat="1" applyFont="1" applyFill="1" applyBorder="1" applyAlignment="1">
      <alignment horizontal="center" vertical="center"/>
    </xf>
    <xf numFmtId="166" fontId="6" fillId="5"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66" fontId="9" fillId="0" borderId="1" xfId="0" applyNumberFormat="1" applyFont="1" applyFill="1" applyBorder="1" applyAlignment="1">
      <alignment horizontal="center" vertical="center"/>
    </xf>
    <xf numFmtId="166" fontId="6" fillId="0" borderId="1" xfId="0" applyNumberFormat="1"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vertical="center"/>
    </xf>
    <xf numFmtId="14" fontId="6" fillId="0" borderId="1" xfId="0" applyNumberFormat="1"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14" fontId="6" fillId="0" borderId="1" xfId="1" applyNumberFormat="1" applyFont="1" applyFill="1" applyBorder="1" applyAlignment="1" applyProtection="1">
      <alignment horizontal="center" vertical="center" wrapText="1"/>
      <protection locked="0"/>
    </xf>
    <xf numFmtId="166"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4" fontId="6" fillId="0" borderId="10" xfId="0" applyNumberFormat="1" applyFont="1" applyFill="1" applyBorder="1" applyAlignment="1">
      <alignment wrapText="1"/>
    </xf>
    <xf numFmtId="14" fontId="6" fillId="0" borderId="10" xfId="0" applyNumberFormat="1" applyFont="1" applyFill="1" applyBorder="1" applyAlignment="1" applyProtection="1">
      <alignment horizontal="center" vertical="center" wrapText="1"/>
      <protection locked="0"/>
    </xf>
    <xf numFmtId="14" fontId="0" fillId="0" borderId="10" xfId="0" applyNumberFormat="1" applyFill="1" applyBorder="1"/>
    <xf numFmtId="14" fontId="5" fillId="0" borderId="20" xfId="0" applyNumberFormat="1" applyFont="1" applyFill="1" applyBorder="1" applyAlignment="1">
      <alignment vertical="center"/>
    </xf>
    <xf numFmtId="14" fontId="5" fillId="0" borderId="10" xfId="0" applyNumberFormat="1" applyFont="1" applyFill="1" applyBorder="1" applyAlignment="1" applyProtection="1">
      <alignment horizontal="center" vertical="center"/>
      <protection locked="0"/>
    </xf>
    <xf numFmtId="14" fontId="6" fillId="0" borderId="14" xfId="0" applyNumberFormat="1" applyFont="1" applyFill="1" applyBorder="1" applyAlignment="1">
      <alignment wrapText="1"/>
    </xf>
    <xf numFmtId="14" fontId="9" fillId="0" borderId="10" xfId="0" applyNumberFormat="1" applyFont="1" applyFill="1" applyBorder="1" applyAlignment="1">
      <alignment horizontal="center" vertical="center" wrapText="1"/>
    </xf>
    <xf numFmtId="14" fontId="5" fillId="0" borderId="10" xfId="0" applyNumberFormat="1" applyFont="1" applyFill="1" applyBorder="1" applyAlignment="1">
      <alignment horizontal="center" vertical="center"/>
    </xf>
    <xf numFmtId="14" fontId="8" fillId="0" borderId="10" xfId="0" applyNumberFormat="1" applyFont="1" applyFill="1" applyBorder="1" applyAlignment="1" applyProtection="1">
      <alignment vertical="center" wrapText="1"/>
      <protection locked="0"/>
    </xf>
    <xf numFmtId="14" fontId="5" fillId="0" borderId="10" xfId="0" applyNumberFormat="1" applyFont="1" applyFill="1" applyBorder="1" applyAlignment="1">
      <alignment vertical="center"/>
    </xf>
    <xf numFmtId="14" fontId="10" fillId="0" borderId="10" xfId="0" applyNumberFormat="1" applyFont="1" applyFill="1" applyBorder="1" applyAlignment="1" applyProtection="1">
      <alignment horizontal="right" vertical="center" wrapText="1"/>
      <protection locked="0"/>
    </xf>
    <xf numFmtId="14" fontId="6" fillId="0" borderId="10" xfId="0" applyNumberFormat="1" applyFont="1" applyFill="1" applyBorder="1" applyAlignment="1">
      <alignment horizontal="center" vertical="center" wrapText="1"/>
    </xf>
    <xf numFmtId="14" fontId="9" fillId="0" borderId="1" xfId="0" applyNumberFormat="1" applyFont="1" applyFill="1" applyBorder="1" applyAlignment="1">
      <alignment wrapText="1"/>
    </xf>
    <xf numFmtId="14" fontId="6" fillId="0" borderId="20" xfId="0" applyNumberFormat="1" applyFont="1" applyFill="1" applyBorder="1" applyAlignment="1" applyProtection="1">
      <alignment horizontal="center" vertical="center" wrapText="1"/>
      <protection locked="0"/>
    </xf>
    <xf numFmtId="14" fontId="6" fillId="0" borderId="13" xfId="0" applyNumberFormat="1" applyFont="1" applyFill="1" applyBorder="1" applyAlignment="1" applyProtection="1">
      <alignment horizontal="center" vertical="center" wrapText="1"/>
      <protection locked="0"/>
    </xf>
    <xf numFmtId="14" fontId="0" fillId="0" borderId="4" xfId="0" applyNumberFormat="1" applyFill="1" applyBorder="1"/>
    <xf numFmtId="14" fontId="0" fillId="0" borderId="16" xfId="0" applyNumberFormat="1" applyFill="1" applyBorder="1"/>
    <xf numFmtId="14" fontId="6" fillId="0" borderId="23" xfId="0" applyNumberFormat="1" applyFont="1" applyFill="1" applyBorder="1" applyAlignment="1">
      <alignment horizontal="center" vertical="center" wrapText="1"/>
    </xf>
    <xf numFmtId="14" fontId="0" fillId="0" borderId="20" xfId="0" applyNumberFormat="1" applyFill="1" applyBorder="1"/>
    <xf numFmtId="14" fontId="0" fillId="0" borderId="13" xfId="0" applyNumberFormat="1" applyFill="1" applyBorder="1"/>
    <xf numFmtId="14" fontId="5" fillId="0" borderId="13" xfId="0" applyNumberFormat="1" applyFont="1" applyFill="1" applyBorder="1" applyAlignment="1">
      <alignment vertical="center"/>
    </xf>
    <xf numFmtId="14" fontId="5" fillId="0" borderId="13" xfId="0" applyNumberFormat="1" applyFont="1" applyFill="1" applyBorder="1" applyAlignment="1">
      <alignment vertical="center" wrapText="1"/>
    </xf>
  </cellXfs>
  <cellStyles count="11">
    <cellStyle name="Comma 2" xfId="5" xr:uid="{8F368A75-9DA8-47BB-A6AE-2ED205A19EFB}"/>
    <cellStyle name="Currency 2" xfId="6" xr:uid="{259FE312-014A-4473-ACCC-32C2A74EF180}"/>
    <cellStyle name="Normal" xfId="0" builtinId="0"/>
    <cellStyle name="Normal 12" xfId="9" xr:uid="{214CF5D3-6D32-4B0F-AB69-2926D8AD0934}"/>
    <cellStyle name="Normal 2" xfId="1" xr:uid="{00000000-0005-0000-0000-000002000000}"/>
    <cellStyle name="Normal 2 2" xfId="8" xr:uid="{399F4BFF-1315-46F2-BECF-B71B18614FD8}"/>
    <cellStyle name="Normal 3" xfId="2" xr:uid="{00000000-0005-0000-0000-000003000000}"/>
    <cellStyle name="Normal 3 2" xfId="10" xr:uid="{080FA42B-FB05-4052-A873-1D7C8509BB60}"/>
    <cellStyle name="Normal 4" xfId="4" xr:uid="{F2D9DE52-89CC-47AC-9EED-418E1AD95062}"/>
    <cellStyle name="Normal_Sheet1" xfId="3" xr:uid="{00000000-0005-0000-0000-000004000000}"/>
    <cellStyle name="Percent 2" xfId="7" xr:uid="{10420E93-9E7B-409B-9A2A-2DA76D0B668E}"/>
  </cellStyles>
  <dxfs count="52">
    <dxf>
      <fill>
        <patternFill patternType="none">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family val="2"/>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10" formatCode="&quot;£&quot;#,##0;[Red]\-&quot;£&quot;#,##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10" formatCode="&quot;£&quot;#,##0;[Red]\-&quot;£&quot;#,##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rgb="FF000000"/>
        </left>
        <right style="thin">
          <color rgb="FF000000"/>
        </right>
        <top style="thin">
          <color rgb="FF000000"/>
        </top>
        <bottom/>
        <vertical/>
        <horizontal/>
      </border>
    </dxf>
    <dxf>
      <numFmt numFmtId="19" formatCode="dd/mm/yyyy"/>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indexed="8"/>
        <name val="Arial"/>
        <family val="2"/>
        <scheme val="none"/>
      </font>
      <numFmt numFmtId="19" formatCode="dd/mm/yyyy"/>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indexed="8"/>
        <name val="Arial"/>
        <family val="2"/>
        <scheme val="none"/>
      </font>
      <numFmt numFmtId="19" formatCode="dd/mm/yyyy"/>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diagonalUp="0" diagonalDown="0">
        <left style="thin">
          <color rgb="FF000000"/>
        </left>
        <right style="thin">
          <color rgb="FF000000"/>
        </right>
        <top style="thin">
          <color rgb="FF000000"/>
        </top>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0" formatCode="&quot;£&quot;#,##0;[Red]\-&quot;£&quot;#,##0"/>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dxf>
    <dxf>
      <numFmt numFmtId="10" formatCode="&quot;£&quot;#,##0;[Red]\-&quot;£&quot;#,##0"/>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vertical/>
        <horizontal/>
      </border>
    </dxf>
    <dxf>
      <border diagonalUp="0" diagonalDown="0">
        <left style="thin">
          <color rgb="FF000000"/>
        </left>
        <right style="thin">
          <color rgb="FF000000"/>
        </right>
        <top style="thin">
          <color rgb="FF000000"/>
        </top>
        <bottom/>
        <vertical/>
        <horizontal/>
      </border>
    </dxf>
    <dxf>
      <font>
        <b/>
        <i val="0"/>
        <strike val="0"/>
        <condense val="0"/>
        <extend val="0"/>
        <outline val="0"/>
        <shadow val="0"/>
        <u val="none"/>
        <vertAlign val="baseline"/>
        <sz val="11"/>
        <color auto="1"/>
        <name val="Arial"/>
        <family val="2"/>
        <scheme val="none"/>
      </font>
      <numFmt numFmtId="0" formatCode="General"/>
      <fill>
        <patternFill patternType="solid">
          <fgColor indexed="31"/>
          <bgColor indexed="44"/>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31"/>
          <bgColor indexed="44"/>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dd/mm/yyyy;@"/>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fill>
        <patternFill patternType="solid">
          <fgColor indexed="31"/>
          <bgColor indexed="44"/>
        </patternFill>
      </fill>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262626"/>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8891CB-C05B-4C4F-A024-4DBADC574A7C}" name="Strategy" displayName="Strategy" ref="A1:Q4" totalsRowShown="0" headerRowDxfId="51" headerRowCellStyle="Normal_Sheet1">
  <autoFilter ref="A1:Q4" xr:uid="{268891CB-C05B-4C4F-A024-4DBADC574A7C}"/>
  <tableColumns count="17">
    <tableColumn id="1" xr3:uid="{12CC50E3-90B4-4FAB-996D-15AC0A09C20D}" name="Contract Title" dataDxfId="50"/>
    <tableColumn id="2" xr3:uid="{13ED9327-92A0-4C79-8C5B-968016D90CE0}" name="Contract Description" dataDxfId="49"/>
    <tableColumn id="3" xr3:uid="{D096357F-4D97-4252-90E4-769A90C98223}" name="Supplier Name" dataDxfId="48"/>
    <tableColumn id="4" xr3:uid="{94439C52-5243-434D-BE66-C1D595BD69FC}" name="Lease Contract Yes/No?" dataDxfId="47"/>
    <tableColumn id="5" xr3:uid="{0E3D67FD-C3BA-47F2-B7D7-292CCD66017F}" name="Critical Contract Yes/No?" dataDxfId="46"/>
    <tableColumn id="6" xr3:uid="{9D41D41D-3FFD-4CA5-94A7-D929E65D50A7}" name="High Value Contract Yes/ No?" dataDxfId="45"/>
    <tableColumn id="7" xr3:uid="{0E8790A4-1CA7-4408-98E8-E16AB477F0AC}" name="Which Procurement Rules apply?" dataDxfId="44"/>
    <tableColumn id="8" xr3:uid="{9E946874-41D8-455D-8310-E30688BEAADF}" name="Estimated yearly contract Value"/>
    <tableColumn id="9" xr3:uid="{F1CA7E4D-845D-413D-AD72-40315FFFE825}" name="Estimated Contract Value"/>
    <tableColumn id="10" xr3:uid="{5770EB6D-0EE4-42C9-8271-52219BFDFC74}" name="Directorate" dataDxfId="43"/>
    <tableColumn id="11" xr3:uid="{E2DE09E9-2F28-4F5F-81B7-D34A13208D88}" name="Service Area" dataDxfId="42"/>
    <tableColumn id="12" xr3:uid="{311FDFF4-B31F-4026-A999-C883299C5E78}" name="Commencement Date" dataDxfId="41"/>
    <tableColumn id="13" xr3:uid="{88119450-E743-4F10-91F1-6CFBBFCA19B0}" name="Initial Expiry Date" dataDxfId="40"/>
    <tableColumn id="14" xr3:uid="{8D1CCA30-77A6-4783-9CC7-1EB2B3A90808}" name="Length of contract" dataDxfId="39"/>
    <tableColumn id="15" xr3:uid="{4E43E7A5-A605-41E4-8755-7C9805D3E2E1}" name="Extension Options" dataDxfId="38"/>
    <tableColumn id="16" xr3:uid="{49BCF580-FEC1-440F-9FB3-6C0413BF73A6}" name="CurrentExpiryDate" dataDxfId="37"/>
    <tableColumn id="17" xr3:uid="{0E8BED4E-0C70-4109-919A-DDC1D1E30295}" name="Contract Type"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F3D4F5-9467-4F17-95DE-C4D4D12FFDF4}" name="Customer" displayName="Customer" ref="A1:Q84" totalsRowShown="0" headerRowDxfId="35" headerRowCellStyle="Normal_Sheet1">
  <autoFilter ref="A1:Q84" xr:uid="{54F3D4F5-9467-4F17-95DE-C4D4D12FFDF4}"/>
  <tableColumns count="17">
    <tableColumn id="1" xr3:uid="{137DCDC5-973B-4ACD-975A-6E1295157137}" name="Contract Title" dataDxfId="16"/>
    <tableColumn id="2" xr3:uid="{FC3F7772-E8F6-46A4-9287-72207B610AC4}" name="Contract Description" dataDxfId="15"/>
    <tableColumn id="3" xr3:uid="{A949924F-5A05-459C-B6FB-B0644A574137}" name="Supplier Name" dataDxfId="14"/>
    <tableColumn id="4" xr3:uid="{039585F9-830E-4D59-863E-7D76861DE11F}" name="Lease Contract Yes/No?" dataDxfId="13"/>
    <tableColumn id="5" xr3:uid="{FC568B55-313E-4E9A-B733-BA9C47819C35}" name="Critical Contract Yes/No?" dataDxfId="12"/>
    <tableColumn id="6" xr3:uid="{DD9F085D-0DC8-4424-9F1F-2E5413F49A24}" name="High Value Contract Yes/ No?" dataDxfId="11"/>
    <tableColumn id="7" xr3:uid="{7A3048A7-DB46-4C6A-B4A9-01AF74ABE096}" name="Which Procurement Rules apply?" dataDxfId="10"/>
    <tableColumn id="8" xr3:uid="{364BB4C7-9157-4BE6-B649-E49C06A301EC}" name="Estimated yearly contract Value" dataDxfId="9"/>
    <tableColumn id="9" xr3:uid="{15DD2FE7-0B28-4B9D-8C4E-3E1441E061D2}" name="Estimated Contract Value" dataDxfId="8"/>
    <tableColumn id="10" xr3:uid="{47A14941-4442-4006-8A75-CDC9FA599E14}" name="Directorate" dataDxfId="7"/>
    <tableColumn id="11" xr3:uid="{A6A28FBE-DC8C-4769-938B-49A256232B70}" name="Service Area" dataDxfId="6"/>
    <tableColumn id="12" xr3:uid="{32B56A98-705C-478F-90F5-D6D86ABBAC99}" name="Commencement Date" dataDxfId="5"/>
    <tableColumn id="13" xr3:uid="{DF9114E7-E565-4968-A159-7C2FA2C20EAE}" name="Initial Expiry Date" dataDxfId="4"/>
    <tableColumn id="14" xr3:uid="{E55ADAB8-680E-4315-A000-543A9BC5D97E}" name="Length of contract" dataDxfId="3"/>
    <tableColumn id="15" xr3:uid="{94B1626F-84F8-4FAF-8AC0-CA91E6A64F04}" name="Extension Options" dataDxfId="2"/>
    <tableColumn id="16" xr3:uid="{3CB80CE0-9EF3-40A5-ACFA-82090D62D4D3}" name="CurrentExpiryDate" dataDxfId="0"/>
    <tableColumn id="17" xr3:uid="{4147FEB8-16B6-406D-B748-7F33960F05D4}" name="Contract Type"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4A8460-CCFC-4488-A6CA-EC5C9D25A5E5}" name="Community" displayName="Community" ref="A1:Q69" totalsRowShown="0" headerRowDxfId="34" headerRowCellStyle="Normal_Sheet1">
  <autoFilter ref="A1:Q69" xr:uid="{F94A8460-CCFC-4488-A6CA-EC5C9D25A5E5}"/>
  <tableColumns count="17">
    <tableColumn id="1" xr3:uid="{4F0DED7D-50AE-4501-9354-7F5AA0BC3DE4}" name="Contract Title" dataDxfId="33"/>
    <tableColumn id="2" xr3:uid="{088347C4-F62F-4A5C-AD28-FE763DCF9A93}" name="Contract Description" dataDxfId="32"/>
    <tableColumn id="3" xr3:uid="{32A68B05-3CDA-4ABE-AFAC-8851E50CB0CB}" name="Supplier Name" dataDxfId="31"/>
    <tableColumn id="4" xr3:uid="{3387D2AE-D307-4057-A1B4-192C0EB97DC5}" name="Lease Contract Yes/No?" dataDxfId="30"/>
    <tableColumn id="5" xr3:uid="{D429ABC6-575E-4E0B-AA25-79C7A3512279}" name="Critical Contract Yes/No?" dataDxfId="29"/>
    <tableColumn id="6" xr3:uid="{9078F744-9EDC-45DE-AF0F-47E3698AD5DB}" name="High Value Contract Yes/ No?" dataDxfId="28"/>
    <tableColumn id="7" xr3:uid="{83998EF4-F93F-4561-98FA-8A6F1E07488E}" name="Which Procurement Rules apply?" dataDxfId="27"/>
    <tableColumn id="8" xr3:uid="{90E78D51-F6B9-433D-9683-E3801DBE81AE}" name="Estimated yearly contract Value" dataDxfId="26"/>
    <tableColumn id="9" xr3:uid="{93C0F791-76F6-46B8-A2C7-C07867C46B96}" name="Estimated Contract Value" dataDxfId="25"/>
    <tableColumn id="10" xr3:uid="{7BB0B3D0-B7AD-40D9-852A-C03583DFF5A3}" name="Directorate" dataDxfId="24"/>
    <tableColumn id="11" xr3:uid="{77FD03D7-35FE-461C-A9D2-7C29BBF379B5}" name="Service Area" dataDxfId="23"/>
    <tableColumn id="12" xr3:uid="{C92C59F7-68F0-43E1-B470-0C2F18A95751}" name="Commencement Date" dataDxfId="22"/>
    <tableColumn id="13" xr3:uid="{9FDFB71C-A14F-4D28-B2C6-C1450250A04E}" name="Initial Expiry Date" dataDxfId="21"/>
    <tableColumn id="14" xr3:uid="{BA58B92A-58AC-4044-AC45-90824760994B}" name="Length of contract" dataDxfId="20"/>
    <tableColumn id="15" xr3:uid="{C91BFF11-3ED1-4794-B4BB-DD1EBF95BC6C}" name="Extension Options" dataDxfId="19"/>
    <tableColumn id="16" xr3:uid="{13A90B50-065A-463B-8FB8-59788D6B1199}" name="CurrentExpiryDate" dataDxfId="18"/>
    <tableColumn id="17" xr3:uid="{57EA63AB-C078-4B91-9088-7DA2E68F385A}" name="Contract Type" dataDxfId="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90FD-47AE-41E0-80AA-66F1DB46F8C6}">
  <sheetPr>
    <pageSetUpPr fitToPage="1"/>
  </sheetPr>
  <dimension ref="A1:U41"/>
  <sheetViews>
    <sheetView workbookViewId="0">
      <selection activeCell="Q10" sqref="Q10"/>
    </sheetView>
  </sheetViews>
  <sheetFormatPr defaultColWidth="9.44140625" defaultRowHeight="14.4"/>
  <cols>
    <col min="1" max="15" width="9.44140625" style="42"/>
    <col min="16" max="16" width="14.5546875" style="42" customWidth="1"/>
    <col min="17" max="17" width="26" style="42" customWidth="1"/>
    <col min="18" max="19" width="9.44140625" style="42"/>
    <col min="20" max="20" width="2.5546875" style="42" customWidth="1"/>
    <col min="21" max="16384" width="9.44140625" style="42"/>
  </cols>
  <sheetData>
    <row r="1" spans="1:21" ht="9" customHeight="1"/>
    <row r="2" spans="1:21" ht="91.8">
      <c r="A2" s="259" t="s">
        <v>0</v>
      </c>
      <c r="B2" s="259"/>
      <c r="C2" s="259"/>
      <c r="D2" s="259"/>
      <c r="E2" s="259"/>
      <c r="F2" s="259"/>
      <c r="G2" s="259"/>
      <c r="H2" s="259"/>
      <c r="I2" s="259"/>
      <c r="J2" s="259"/>
      <c r="K2" s="259"/>
      <c r="L2" s="259"/>
      <c r="M2" s="259"/>
      <c r="N2" s="259"/>
      <c r="O2" s="259"/>
      <c r="P2" s="259"/>
      <c r="Q2" s="259"/>
      <c r="R2" s="259"/>
      <c r="S2" s="259"/>
    </row>
    <row r="4" spans="1:21" ht="26.1" customHeight="1">
      <c r="B4" s="260" t="s">
        <v>538</v>
      </c>
      <c r="C4" s="260"/>
      <c r="D4" s="260"/>
      <c r="E4" s="260"/>
      <c r="F4" s="260"/>
      <c r="G4" s="260"/>
      <c r="H4" s="260"/>
      <c r="I4" s="260"/>
      <c r="J4" s="260"/>
      <c r="K4" s="260"/>
      <c r="L4" s="260"/>
      <c r="M4" s="260"/>
      <c r="N4" s="260"/>
      <c r="O4" s="260"/>
      <c r="P4" s="260"/>
      <c r="Q4" s="260"/>
      <c r="R4" s="260"/>
    </row>
    <row r="6" spans="1:21" ht="18">
      <c r="B6" s="264" t="s">
        <v>1</v>
      </c>
      <c r="C6" s="265"/>
      <c r="D6" s="265"/>
      <c r="E6" s="265"/>
      <c r="F6" s="265"/>
      <c r="G6" s="265"/>
      <c r="H6" s="265"/>
      <c r="I6" s="265"/>
      <c r="J6" s="265"/>
      <c r="K6" s="265"/>
      <c r="L6" s="265"/>
      <c r="M6" s="265"/>
      <c r="N6" s="265"/>
      <c r="O6" s="265"/>
      <c r="P6" s="265"/>
      <c r="Q6" s="265"/>
      <c r="R6" s="265"/>
      <c r="S6" s="265"/>
    </row>
    <row r="7" spans="1:21" ht="18">
      <c r="B7" s="262" t="s">
        <v>2</v>
      </c>
      <c r="C7" s="262"/>
      <c r="D7" s="262"/>
      <c r="E7" s="262"/>
      <c r="F7" s="262"/>
      <c r="G7" s="262"/>
      <c r="H7" s="262"/>
      <c r="I7" s="262"/>
      <c r="J7" s="262"/>
      <c r="K7" s="262"/>
      <c r="L7" s="262"/>
      <c r="M7" s="262"/>
      <c r="N7" s="262"/>
      <c r="O7" s="262"/>
      <c r="P7" s="262"/>
      <c r="Q7" s="262"/>
      <c r="R7" s="262"/>
      <c r="S7" s="262"/>
    </row>
    <row r="8" spans="1:21">
      <c r="U8" s="43"/>
    </row>
    <row r="9" spans="1:21">
      <c r="B9" s="263" t="s">
        <v>3</v>
      </c>
      <c r="C9" s="261"/>
      <c r="D9" s="261"/>
      <c r="E9" s="261"/>
      <c r="F9" s="261"/>
      <c r="G9" s="261"/>
      <c r="H9" s="261"/>
      <c r="I9" s="261"/>
      <c r="J9" s="261"/>
      <c r="K9" s="261"/>
      <c r="L9" s="261"/>
      <c r="M9" s="261"/>
      <c r="N9" s="261"/>
      <c r="O9" s="261"/>
      <c r="P9" s="261"/>
      <c r="Q9" s="261"/>
      <c r="R9" s="261"/>
      <c r="S9" s="261"/>
      <c r="U9" s="44"/>
    </row>
    <row r="10" spans="1:21">
      <c r="B10" s="88"/>
      <c r="C10" s="87"/>
      <c r="D10" s="87"/>
      <c r="E10" s="87"/>
      <c r="F10" s="87"/>
      <c r="G10" s="87"/>
      <c r="H10" s="87"/>
      <c r="I10" s="87"/>
      <c r="J10" s="87"/>
      <c r="K10" s="87"/>
      <c r="L10" s="87"/>
      <c r="M10" s="87"/>
      <c r="N10" s="87"/>
      <c r="O10" s="87"/>
      <c r="P10" s="87"/>
      <c r="Q10" s="87"/>
      <c r="R10" s="87"/>
      <c r="S10" s="87"/>
      <c r="U10" s="44"/>
    </row>
    <row r="11" spans="1:21">
      <c r="B11" s="268" t="s">
        <v>4</v>
      </c>
      <c r="C11" s="268"/>
      <c r="D11" s="268"/>
      <c r="E11" s="268"/>
      <c r="F11" s="268"/>
      <c r="G11" s="268"/>
      <c r="H11" s="268"/>
      <c r="I11" s="268"/>
      <c r="J11" s="268"/>
      <c r="K11" s="268"/>
      <c r="L11" s="268"/>
      <c r="M11" s="268"/>
      <c r="N11" s="268"/>
      <c r="O11" s="268"/>
      <c r="P11" s="268"/>
      <c r="Q11" s="87"/>
      <c r="R11" s="87"/>
      <c r="S11" s="87"/>
      <c r="U11" s="44"/>
    </row>
    <row r="12" spans="1:21">
      <c r="B12" s="263" t="s">
        <v>5</v>
      </c>
      <c r="C12" s="263"/>
      <c r="D12" s="263"/>
      <c r="E12" s="263"/>
      <c r="F12" s="263"/>
      <c r="G12" s="263"/>
      <c r="H12" s="263"/>
      <c r="I12" s="263"/>
      <c r="J12" s="263"/>
      <c r="K12" s="263"/>
      <c r="L12" s="263"/>
      <c r="M12" s="263"/>
      <c r="N12" s="263"/>
      <c r="O12" s="263"/>
      <c r="P12" s="263"/>
      <c r="Q12" s="263"/>
      <c r="R12" s="87"/>
      <c r="S12" s="87"/>
      <c r="U12" s="44"/>
    </row>
    <row r="13" spans="1:21">
      <c r="B13" s="263" t="s">
        <v>6</v>
      </c>
      <c r="C13" s="263"/>
      <c r="D13" s="263"/>
      <c r="E13" s="263"/>
      <c r="F13" s="263"/>
      <c r="G13" s="263"/>
      <c r="H13" s="263"/>
      <c r="I13" s="263"/>
      <c r="J13" s="263"/>
      <c r="K13" s="263"/>
      <c r="L13" s="263"/>
      <c r="M13" s="263"/>
      <c r="N13" s="263"/>
      <c r="O13" s="263"/>
      <c r="P13" s="263"/>
      <c r="Q13" s="87"/>
      <c r="R13" s="87"/>
      <c r="S13" s="87"/>
      <c r="U13" s="44"/>
    </row>
    <row r="14" spans="1:21">
      <c r="B14" s="263" t="s">
        <v>7</v>
      </c>
      <c r="C14" s="263"/>
      <c r="D14" s="263"/>
      <c r="E14" s="263"/>
      <c r="F14" s="263"/>
      <c r="G14" s="263"/>
      <c r="H14" s="263"/>
      <c r="I14" s="263"/>
      <c r="J14" s="263"/>
      <c r="K14" s="263"/>
      <c r="L14" s="263"/>
      <c r="M14" s="263"/>
      <c r="N14" s="263"/>
      <c r="O14" s="263"/>
      <c r="P14" s="263"/>
      <c r="Q14" s="263"/>
      <c r="R14" s="87"/>
      <c r="S14" s="87"/>
      <c r="U14" s="44"/>
    </row>
    <row r="15" spans="1:21">
      <c r="B15" s="88"/>
      <c r="C15" s="87"/>
      <c r="D15" s="87"/>
      <c r="E15" s="87"/>
      <c r="F15" s="87"/>
      <c r="G15" s="87"/>
      <c r="H15" s="87"/>
      <c r="I15" s="87"/>
      <c r="J15" s="87"/>
      <c r="K15" s="87"/>
      <c r="L15" s="87"/>
      <c r="M15" s="87"/>
      <c r="N15" s="87"/>
      <c r="O15" s="87"/>
      <c r="P15" s="87"/>
      <c r="Q15" s="87"/>
      <c r="R15" s="87"/>
      <c r="S15" s="87"/>
      <c r="U15" s="44"/>
    </row>
    <row r="16" spans="1:21">
      <c r="B16" s="268" t="s">
        <v>8</v>
      </c>
      <c r="C16" s="268"/>
      <c r="D16" s="268"/>
      <c r="E16" s="268"/>
      <c r="F16" s="268"/>
      <c r="G16" s="268"/>
      <c r="H16" s="268"/>
      <c r="I16" s="268"/>
      <c r="J16" s="268"/>
      <c r="K16" s="268"/>
      <c r="L16" s="268"/>
      <c r="M16" s="268"/>
      <c r="N16" s="268"/>
      <c r="O16" s="268"/>
      <c r="P16" s="268"/>
      <c r="Q16" s="87"/>
      <c r="R16" s="87"/>
      <c r="S16" s="87"/>
      <c r="U16" s="44"/>
    </row>
    <row r="17" spans="2:21">
      <c r="B17" s="263" t="s">
        <v>9</v>
      </c>
      <c r="C17" s="263"/>
      <c r="D17" s="263"/>
      <c r="E17" s="263"/>
      <c r="F17" s="263"/>
      <c r="G17" s="263"/>
      <c r="H17" s="263"/>
      <c r="I17" s="263"/>
      <c r="J17" s="263"/>
      <c r="K17" s="263"/>
      <c r="L17" s="263"/>
      <c r="M17" s="263"/>
      <c r="N17" s="263"/>
      <c r="O17" s="263"/>
      <c r="P17" s="263"/>
      <c r="Q17" s="263"/>
      <c r="R17" s="263"/>
      <c r="S17" s="263"/>
      <c r="U17" s="44"/>
    </row>
    <row r="18" spans="2:21">
      <c r="B18" s="263" t="s">
        <v>10</v>
      </c>
      <c r="C18" s="263"/>
      <c r="D18" s="263"/>
      <c r="E18" s="263"/>
      <c r="F18" s="263"/>
      <c r="G18" s="263"/>
      <c r="H18" s="263"/>
      <c r="I18" s="263"/>
      <c r="J18" s="263"/>
      <c r="K18" s="263"/>
      <c r="L18" s="263"/>
      <c r="M18" s="263"/>
      <c r="N18" s="263"/>
      <c r="O18" s="263"/>
      <c r="P18" s="263"/>
      <c r="Q18" s="88"/>
      <c r="R18" s="88"/>
      <c r="S18" s="88"/>
      <c r="U18" s="44"/>
    </row>
    <row r="19" spans="2:21">
      <c r="B19" s="263" t="s">
        <v>11</v>
      </c>
      <c r="C19" s="263"/>
      <c r="D19" s="263"/>
      <c r="E19" s="263"/>
      <c r="F19" s="263"/>
      <c r="G19" s="263"/>
      <c r="H19" s="263"/>
      <c r="I19" s="263"/>
      <c r="J19" s="263"/>
      <c r="K19" s="263"/>
      <c r="L19" s="263"/>
      <c r="M19" s="263"/>
      <c r="N19" s="263"/>
      <c r="O19" s="263"/>
      <c r="P19" s="263"/>
      <c r="Q19" s="88"/>
      <c r="R19" s="88"/>
      <c r="S19" s="88"/>
      <c r="U19" s="44"/>
    </row>
    <row r="20" spans="2:21">
      <c r="B20" s="88"/>
      <c r="C20" s="88"/>
      <c r="D20" s="88"/>
      <c r="E20" s="88"/>
      <c r="F20" s="88"/>
      <c r="G20" s="88"/>
      <c r="H20" s="88"/>
      <c r="I20" s="88"/>
      <c r="J20" s="88"/>
      <c r="K20" s="88"/>
      <c r="L20" s="88"/>
      <c r="M20" s="88"/>
      <c r="N20" s="88"/>
      <c r="O20" s="88"/>
      <c r="P20" s="88"/>
      <c r="Q20" s="88"/>
      <c r="R20" s="88"/>
      <c r="S20" s="88"/>
      <c r="U20" s="44"/>
    </row>
    <row r="21" spans="2:21">
      <c r="B21" s="263" t="s">
        <v>12</v>
      </c>
      <c r="C21" s="263"/>
      <c r="D21" s="263"/>
      <c r="E21" s="263"/>
      <c r="F21" s="263"/>
      <c r="G21" s="263"/>
      <c r="H21" s="263"/>
      <c r="I21" s="263"/>
      <c r="J21" s="263"/>
      <c r="K21" s="263"/>
      <c r="L21" s="263"/>
      <c r="M21" s="263"/>
      <c r="N21" s="263"/>
      <c r="O21" s="263"/>
      <c r="P21" s="263"/>
      <c r="Q21" s="263"/>
      <c r="R21" s="88"/>
      <c r="S21" s="88"/>
      <c r="U21" s="44"/>
    </row>
    <row r="22" spans="2:21">
      <c r="B22" s="263" t="s">
        <v>13</v>
      </c>
      <c r="C22" s="263"/>
      <c r="D22" s="263"/>
      <c r="E22" s="263"/>
      <c r="F22" s="263"/>
      <c r="G22" s="263"/>
      <c r="H22" s="263"/>
      <c r="I22" s="263"/>
      <c r="J22" s="263"/>
      <c r="K22" s="263"/>
      <c r="L22" s="263"/>
      <c r="M22" s="263"/>
      <c r="N22" s="263"/>
      <c r="O22" s="263"/>
      <c r="P22" s="263"/>
      <c r="Q22" s="263"/>
      <c r="R22" s="263"/>
      <c r="S22" s="88"/>
      <c r="U22" s="44"/>
    </row>
    <row r="23" spans="2:21">
      <c r="B23" s="263" t="s">
        <v>14</v>
      </c>
      <c r="C23" s="263"/>
      <c r="D23" s="263"/>
      <c r="E23" s="263"/>
      <c r="F23" s="263"/>
      <c r="G23" s="263"/>
      <c r="H23" s="263"/>
      <c r="I23" s="263"/>
      <c r="J23" s="263"/>
      <c r="K23" s="263"/>
      <c r="L23" s="263"/>
      <c r="M23" s="263"/>
      <c r="N23" s="263"/>
      <c r="O23" s="263"/>
      <c r="P23" s="263"/>
      <c r="Q23" s="263"/>
      <c r="R23" s="263"/>
      <c r="S23" s="88"/>
      <c r="U23" s="44"/>
    </row>
    <row r="24" spans="2:21">
      <c r="B24" s="263" t="s">
        <v>11</v>
      </c>
      <c r="C24" s="263"/>
      <c r="D24" s="263"/>
      <c r="E24" s="263"/>
      <c r="F24" s="263"/>
      <c r="G24" s="263"/>
      <c r="H24" s="263"/>
      <c r="I24" s="263"/>
      <c r="J24" s="263"/>
      <c r="K24" s="263"/>
      <c r="L24" s="263"/>
      <c r="M24" s="263"/>
      <c r="N24" s="263"/>
      <c r="O24" s="263"/>
      <c r="P24" s="263"/>
      <c r="Q24" s="263"/>
      <c r="R24" s="263"/>
      <c r="S24" s="88"/>
      <c r="U24" s="44"/>
    </row>
    <row r="25" spans="2:21">
      <c r="U25" s="44"/>
    </row>
    <row r="26" spans="2:21">
      <c r="B26" s="135" t="s">
        <v>15</v>
      </c>
      <c r="U26" s="44"/>
    </row>
    <row r="27" spans="2:21">
      <c r="B27" s="267" t="s">
        <v>16</v>
      </c>
      <c r="C27" s="267"/>
      <c r="D27" s="267"/>
      <c r="E27" s="267"/>
      <c r="F27" s="267"/>
      <c r="G27" s="267"/>
      <c r="H27" s="267"/>
      <c r="I27" s="267"/>
      <c r="J27" s="267"/>
      <c r="K27" s="267"/>
      <c r="L27" s="267"/>
      <c r="M27" s="267"/>
      <c r="N27" s="267"/>
      <c r="O27" s="267"/>
      <c r="P27" s="267"/>
      <c r="Q27" s="267"/>
      <c r="U27" s="44"/>
    </row>
    <row r="28" spans="2:21">
      <c r="B28" s="261" t="s">
        <v>17</v>
      </c>
      <c r="C28" s="261"/>
      <c r="D28" s="261"/>
      <c r="E28" s="261"/>
      <c r="F28" s="261"/>
      <c r="G28" s="261"/>
      <c r="H28" s="261"/>
      <c r="I28" s="261"/>
      <c r="J28" s="261"/>
      <c r="K28" s="261"/>
      <c r="L28" s="261"/>
      <c r="M28" s="261"/>
      <c r="N28" s="261"/>
      <c r="O28" s="261"/>
      <c r="P28" s="261"/>
      <c r="Q28" s="261"/>
      <c r="U28" s="44"/>
    </row>
    <row r="29" spans="2:21">
      <c r="U29" s="44"/>
    </row>
    <row r="30" spans="2:21" ht="14.85" customHeight="1">
      <c r="B30" s="266" t="s">
        <v>18</v>
      </c>
      <c r="C30" s="266"/>
      <c r="D30" s="266"/>
      <c r="E30" s="266"/>
      <c r="F30" s="266"/>
      <c r="G30" s="266"/>
      <c r="H30" s="266"/>
      <c r="I30" s="266"/>
      <c r="J30" s="266"/>
      <c r="K30" s="266"/>
      <c r="L30" s="266"/>
      <c r="M30" s="266"/>
      <c r="N30" s="266"/>
      <c r="O30" s="266"/>
      <c r="P30" s="266"/>
      <c r="Q30" s="266"/>
      <c r="R30" s="266"/>
      <c r="U30" s="44"/>
    </row>
    <row r="31" spans="2:21" ht="14.85" customHeight="1">
      <c r="B31" s="261" t="s">
        <v>19</v>
      </c>
      <c r="C31" s="261"/>
      <c r="D31" s="261"/>
      <c r="E31" s="261"/>
      <c r="F31" s="261"/>
      <c r="G31" s="261"/>
      <c r="H31" s="261"/>
      <c r="I31" s="261"/>
      <c r="J31" s="261"/>
      <c r="K31" s="261"/>
      <c r="L31" s="261"/>
      <c r="M31" s="261"/>
      <c r="N31" s="261"/>
      <c r="O31" s="261"/>
      <c r="P31" s="261"/>
      <c r="Q31" s="261"/>
      <c r="R31" s="261"/>
      <c r="U31" s="44"/>
    </row>
    <row r="32" spans="2:21" ht="14.85" customHeight="1">
      <c r="B32" s="261" t="s">
        <v>20</v>
      </c>
      <c r="C32" s="261"/>
      <c r="D32" s="261"/>
      <c r="E32" s="261"/>
      <c r="F32" s="261"/>
      <c r="G32" s="261"/>
      <c r="H32" s="261"/>
      <c r="I32" s="261"/>
      <c r="J32" s="261"/>
      <c r="K32" s="261"/>
      <c r="L32" s="261"/>
      <c r="M32" s="261"/>
      <c r="N32" s="261"/>
      <c r="O32" s="261"/>
      <c r="P32" s="261"/>
      <c r="Q32" s="261"/>
      <c r="R32" s="261"/>
      <c r="U32" s="44"/>
    </row>
    <row r="33" spans="2:21" ht="14.85" customHeight="1">
      <c r="B33" s="261" t="s">
        <v>21</v>
      </c>
      <c r="C33" s="261"/>
      <c r="D33" s="261"/>
      <c r="E33" s="261"/>
      <c r="F33" s="261"/>
      <c r="G33" s="261"/>
      <c r="H33" s="261"/>
      <c r="I33" s="261"/>
      <c r="J33" s="261"/>
      <c r="K33" s="261"/>
      <c r="L33" s="261"/>
      <c r="M33" s="261"/>
      <c r="N33" s="261"/>
      <c r="O33" s="261"/>
      <c r="P33" s="261"/>
      <c r="Q33" s="261"/>
      <c r="R33" s="261"/>
      <c r="U33" s="44"/>
    </row>
    <row r="34" spans="2:21" ht="14.85" customHeight="1"/>
    <row r="35" spans="2:21" ht="14.85" customHeight="1">
      <c r="B35" s="133" t="s">
        <v>22</v>
      </c>
      <c r="C35" s="133"/>
      <c r="D35" s="133"/>
      <c r="E35" s="133"/>
      <c r="F35" s="133"/>
      <c r="G35" s="133"/>
      <c r="H35" s="133"/>
      <c r="I35" s="133"/>
      <c r="J35" s="133"/>
      <c r="K35" s="133"/>
      <c r="L35" s="133"/>
      <c r="M35" s="133"/>
      <c r="N35" s="133"/>
      <c r="O35" s="133"/>
      <c r="P35" s="133"/>
      <c r="Q35" s="133"/>
      <c r="R35" s="133"/>
    </row>
    <row r="36" spans="2:21" ht="14.85" customHeight="1">
      <c r="B36" s="87" t="s">
        <v>23</v>
      </c>
      <c r="C36" s="87"/>
      <c r="D36" s="87"/>
      <c r="E36" s="87"/>
      <c r="F36" s="87"/>
      <c r="G36" s="87"/>
      <c r="H36" s="87"/>
      <c r="I36" s="87"/>
      <c r="J36" s="87"/>
      <c r="K36" s="87"/>
      <c r="L36" s="87"/>
      <c r="M36" s="87"/>
      <c r="N36" s="87"/>
      <c r="O36" s="87"/>
      <c r="P36" s="87"/>
      <c r="Q36" s="87"/>
      <c r="R36" s="87"/>
    </row>
    <row r="37" spans="2:21" ht="14.85" customHeight="1">
      <c r="B37" s="87" t="s">
        <v>24</v>
      </c>
      <c r="C37" s="87"/>
      <c r="D37" s="87"/>
      <c r="E37" s="87"/>
      <c r="F37" s="87"/>
      <c r="G37" s="87"/>
      <c r="H37" s="87"/>
      <c r="I37" s="87"/>
      <c r="J37" s="87"/>
      <c r="K37" s="87"/>
      <c r="L37" s="87"/>
      <c r="M37" s="87"/>
      <c r="N37" s="87"/>
      <c r="O37" s="87"/>
      <c r="P37" s="87"/>
      <c r="Q37" s="87"/>
      <c r="R37" s="87"/>
    </row>
    <row r="38" spans="2:21" ht="14.85" customHeight="1"/>
    <row r="39" spans="2:21" ht="14.85" customHeight="1">
      <c r="B39" s="133" t="s">
        <v>25</v>
      </c>
      <c r="C39" s="133"/>
      <c r="D39" s="133"/>
      <c r="E39" s="133"/>
      <c r="F39" s="133"/>
      <c r="G39" s="133"/>
      <c r="H39" s="133"/>
      <c r="I39" s="133"/>
      <c r="J39" s="133"/>
      <c r="K39" s="133"/>
      <c r="L39" s="133"/>
      <c r="M39" s="133"/>
      <c r="N39" s="133"/>
      <c r="O39" s="133"/>
      <c r="P39" s="133"/>
      <c r="Q39" s="133"/>
      <c r="R39" s="133"/>
    </row>
    <row r="40" spans="2:21" ht="14.85" customHeight="1">
      <c r="B40" s="132" t="s">
        <v>26</v>
      </c>
      <c r="C40" s="132"/>
      <c r="D40" s="132"/>
      <c r="E40" s="132"/>
      <c r="F40" s="132"/>
      <c r="G40" s="132"/>
      <c r="H40" s="132"/>
      <c r="I40" s="132"/>
      <c r="J40" s="132"/>
      <c r="K40" s="132"/>
      <c r="L40" s="132"/>
      <c r="M40" s="132"/>
      <c r="N40" s="132"/>
      <c r="O40" s="78"/>
      <c r="P40" s="78" t="s">
        <v>27</v>
      </c>
      <c r="Q40" s="79"/>
      <c r="R40" s="79"/>
    </row>
    <row r="41" spans="2:21" ht="14.85" customHeight="1">
      <c r="B41" s="132" t="s">
        <v>28</v>
      </c>
      <c r="C41" s="132"/>
      <c r="D41" s="132"/>
      <c r="E41" s="132"/>
      <c r="F41" s="132"/>
      <c r="G41" s="132"/>
      <c r="H41" s="132"/>
      <c r="I41" s="132"/>
      <c r="J41" s="132"/>
      <c r="K41" s="132"/>
      <c r="L41" s="132"/>
      <c r="M41" s="132"/>
      <c r="N41" s="132"/>
      <c r="O41" s="132"/>
      <c r="P41" s="132"/>
      <c r="Q41" s="132"/>
      <c r="R41" s="78" t="s">
        <v>27</v>
      </c>
    </row>
  </sheetData>
  <mergeCells count="23">
    <mergeCell ref="B23:R23"/>
    <mergeCell ref="B24:R24"/>
    <mergeCell ref="B19:P19"/>
    <mergeCell ref="B18:P18"/>
    <mergeCell ref="B16:P16"/>
    <mergeCell ref="B21:Q21"/>
    <mergeCell ref="B22:R22"/>
    <mergeCell ref="A2:S2"/>
    <mergeCell ref="B4:R4"/>
    <mergeCell ref="B33:R33"/>
    <mergeCell ref="B7:S7"/>
    <mergeCell ref="B9:S9"/>
    <mergeCell ref="B17:S17"/>
    <mergeCell ref="B6:S6"/>
    <mergeCell ref="B30:R30"/>
    <mergeCell ref="B31:R31"/>
    <mergeCell ref="B32:R32"/>
    <mergeCell ref="B27:Q27"/>
    <mergeCell ref="B28:Q28"/>
    <mergeCell ref="B11:P11"/>
    <mergeCell ref="B13:P13"/>
    <mergeCell ref="B12:Q12"/>
    <mergeCell ref="B14:Q14"/>
  </mergeCells>
  <pageMargins left="0.70866141732283472" right="0.70866141732283472" top="0.74803149606299213" bottom="0.74803149606299213" header="0.31496062992125984" footer="0.31496062992125984"/>
  <pageSetup paperSize="8"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66FA-75D4-4252-8FB3-6A9CD87900E7}">
  <sheetPr>
    <tabColor rgb="FF1F4E78"/>
    <pageSetUpPr fitToPage="1"/>
  </sheetPr>
  <dimension ref="A1:CK89"/>
  <sheetViews>
    <sheetView zoomScale="80" zoomScaleNormal="80" workbookViewId="0">
      <pane ySplit="1" topLeftCell="A2" activePane="bottomLeft" state="frozen"/>
      <selection pane="bottomLeft" activeCell="R1" sqref="R1:R1048576"/>
    </sheetView>
  </sheetViews>
  <sheetFormatPr defaultColWidth="9.44140625" defaultRowHeight="15" customHeight="1"/>
  <cols>
    <col min="1" max="1" width="36" customWidth="1"/>
    <col min="2" max="2" width="33.44140625" customWidth="1"/>
    <col min="3" max="3" width="40.44140625" customWidth="1"/>
    <col min="4" max="4" width="11.5546875" customWidth="1"/>
    <col min="5" max="5" width="13.5546875" customWidth="1"/>
    <col min="6" max="6" width="14.5546875" customWidth="1"/>
    <col min="7" max="7" width="15.44140625" customWidth="1"/>
    <col min="8" max="8" width="19.5546875" customWidth="1"/>
    <col min="9" max="9" width="17.5546875" customWidth="1"/>
    <col min="10" max="10" width="17.44140625" customWidth="1"/>
    <col min="11" max="11" width="18.44140625" customWidth="1"/>
    <col min="12" max="12" width="19.5546875" customWidth="1"/>
    <col min="13" max="13" width="14.5546875" customWidth="1"/>
    <col min="14" max="14" width="13.5546875" customWidth="1"/>
    <col min="15" max="15" width="18.5546875" customWidth="1"/>
    <col min="16" max="16" width="15.5546875" customWidth="1"/>
    <col min="17" max="17" width="13.5546875" customWidth="1"/>
  </cols>
  <sheetData>
    <row r="1" spans="1:89" ht="41.4">
      <c r="A1" s="20" t="s">
        <v>29</v>
      </c>
      <c r="B1" s="20" t="s">
        <v>30</v>
      </c>
      <c r="C1" s="20" t="s">
        <v>31</v>
      </c>
      <c r="D1" s="126" t="s">
        <v>32</v>
      </c>
      <c r="E1" s="20" t="s">
        <v>33</v>
      </c>
      <c r="F1" s="20" t="s">
        <v>34</v>
      </c>
      <c r="G1" s="20" t="s">
        <v>35</v>
      </c>
      <c r="H1" s="20" t="s">
        <v>36</v>
      </c>
      <c r="I1" s="20" t="s">
        <v>37</v>
      </c>
      <c r="J1" s="20" t="s">
        <v>38</v>
      </c>
      <c r="K1" s="20" t="s">
        <v>39</v>
      </c>
      <c r="L1" s="20" t="s">
        <v>40</v>
      </c>
      <c r="M1" s="20" t="s">
        <v>41</v>
      </c>
      <c r="N1" s="20" t="s">
        <v>42</v>
      </c>
      <c r="O1" s="20" t="s">
        <v>43</v>
      </c>
      <c r="P1" s="20" t="s">
        <v>44</v>
      </c>
      <c r="Q1" s="20" t="s">
        <v>45</v>
      </c>
    </row>
    <row r="2" spans="1:89" ht="69">
      <c r="A2" s="58" t="s">
        <v>46</v>
      </c>
      <c r="B2" s="58" t="s">
        <v>47</v>
      </c>
      <c r="C2" s="58" t="s">
        <v>48</v>
      </c>
      <c r="D2" s="58" t="s">
        <v>49</v>
      </c>
      <c r="E2" s="4" t="s">
        <v>49</v>
      </c>
      <c r="F2" s="197" t="s">
        <v>50</v>
      </c>
      <c r="G2" s="6" t="s">
        <v>51</v>
      </c>
      <c r="H2" s="198">
        <v>124702.58</v>
      </c>
      <c r="I2" s="199">
        <v>315366</v>
      </c>
      <c r="J2" s="113" t="s">
        <v>52</v>
      </c>
      <c r="K2" s="58" t="s">
        <v>53</v>
      </c>
      <c r="L2" s="65">
        <v>44287</v>
      </c>
      <c r="M2" s="65">
        <v>45382</v>
      </c>
      <c r="N2" s="16" t="s">
        <v>54</v>
      </c>
      <c r="O2" s="58" t="s">
        <v>55</v>
      </c>
      <c r="P2" s="244">
        <v>46477</v>
      </c>
      <c r="Q2" s="93" t="s">
        <v>56</v>
      </c>
    </row>
    <row r="3" spans="1:89" s="27" customFormat="1" ht="68.25" customHeight="1">
      <c r="A3" s="16" t="s">
        <v>46</v>
      </c>
      <c r="B3" s="23" t="s">
        <v>57</v>
      </c>
      <c r="C3" s="16" t="s">
        <v>58</v>
      </c>
      <c r="D3" s="58" t="s">
        <v>49</v>
      </c>
      <c r="E3" s="21" t="s">
        <v>49</v>
      </c>
      <c r="F3" s="23" t="s">
        <v>50</v>
      </c>
      <c r="G3" s="6" t="s">
        <v>51</v>
      </c>
      <c r="H3" s="199">
        <v>86790.51</v>
      </c>
      <c r="I3" s="199">
        <v>233598</v>
      </c>
      <c r="J3" s="110" t="s">
        <v>52</v>
      </c>
      <c r="K3" s="16" t="s">
        <v>53</v>
      </c>
      <c r="L3" s="70">
        <v>44287</v>
      </c>
      <c r="M3" s="70">
        <v>45382</v>
      </c>
      <c r="N3" s="16" t="s">
        <v>54</v>
      </c>
      <c r="O3" s="16" t="s">
        <v>55</v>
      </c>
      <c r="P3" s="57">
        <v>46477</v>
      </c>
      <c r="Q3" s="93" t="s">
        <v>56</v>
      </c>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3"/>
      <c r="CG3" s="76"/>
      <c r="CH3" s="76"/>
      <c r="CI3" s="76"/>
      <c r="CJ3" s="76"/>
      <c r="CK3" s="76"/>
    </row>
    <row r="4" spans="1:89" ht="41.4">
      <c r="A4" s="2" t="s">
        <v>59</v>
      </c>
      <c r="B4" s="2" t="s">
        <v>60</v>
      </c>
      <c r="C4" s="2" t="s">
        <v>61</v>
      </c>
      <c r="D4" s="58" t="s">
        <v>49</v>
      </c>
      <c r="E4" s="4" t="s">
        <v>50</v>
      </c>
      <c r="F4" s="58" t="s">
        <v>50</v>
      </c>
      <c r="G4" s="17" t="s">
        <v>51</v>
      </c>
      <c r="H4" s="111">
        <v>247764</v>
      </c>
      <c r="I4" s="111" t="s">
        <v>62</v>
      </c>
      <c r="J4" s="2" t="s">
        <v>52</v>
      </c>
      <c r="K4" s="2" t="s">
        <v>63</v>
      </c>
      <c r="L4" s="9">
        <v>45748</v>
      </c>
      <c r="M4" s="59">
        <v>47573</v>
      </c>
      <c r="N4" s="2" t="s">
        <v>64</v>
      </c>
      <c r="O4" s="9" t="s">
        <v>65</v>
      </c>
      <c r="P4" s="188">
        <v>47573</v>
      </c>
      <c r="Q4" s="269" t="s">
        <v>66</v>
      </c>
    </row>
    <row r="5" spans="1:89" ht="14.4"/>
    <row r="6" spans="1:89" ht="14.4"/>
    <row r="7" spans="1:89" ht="14.4"/>
    <row r="8" spans="1:89" ht="14.4"/>
    <row r="9" spans="1:89" ht="14.4"/>
    <row r="10" spans="1:89" ht="14.4"/>
    <row r="11" spans="1:89" ht="14.4"/>
    <row r="12" spans="1:89" ht="14.4"/>
    <row r="13" spans="1:89" ht="14.4"/>
    <row r="14" spans="1:89" ht="14.4"/>
    <row r="15" spans="1:89" ht="14.4"/>
    <row r="16" spans="1:89" ht="14.4"/>
    <row r="17" ht="14.4"/>
    <row r="18" ht="14.4"/>
    <row r="19" ht="14.4"/>
    <row r="20" ht="14.4"/>
    <row r="21" ht="14.4"/>
    <row r="22" ht="14.4"/>
    <row r="23" ht="14.4"/>
    <row r="24" ht="14.4"/>
    <row r="25" ht="14.4"/>
    <row r="26" ht="14.4"/>
    <row r="27" ht="14.4"/>
    <row r="28" ht="14.4"/>
    <row r="29" ht="14.4"/>
    <row r="30" ht="14.4"/>
    <row r="31" ht="14.4"/>
    <row r="32" ht="14.4"/>
    <row r="33" ht="14.4"/>
    <row r="34" ht="14.4"/>
    <row r="35" ht="14.4"/>
    <row r="36" ht="14.4"/>
    <row r="37" ht="14.4"/>
    <row r="38" ht="14.4"/>
    <row r="39" ht="14.4"/>
    <row r="40" ht="14.4"/>
    <row r="41" ht="14.4"/>
    <row r="42" ht="14.4"/>
    <row r="43" ht="14.4"/>
    <row r="44" ht="14.4"/>
    <row r="45" ht="14.4"/>
    <row r="46" ht="14.4"/>
    <row r="47" ht="14.4"/>
    <row r="48" ht="14.4"/>
    <row r="49" ht="14.4"/>
    <row r="50" ht="14.4"/>
    <row r="51" ht="14.4"/>
    <row r="52" ht="14.4"/>
    <row r="53" ht="14.4"/>
    <row r="54" ht="14.4"/>
    <row r="55" ht="14.4"/>
    <row r="56" ht="14.4"/>
    <row r="57" ht="14.4"/>
    <row r="58" ht="14.4"/>
    <row r="59" ht="14.4"/>
    <row r="60" ht="14.4"/>
    <row r="61" ht="14.4"/>
    <row r="62" ht="14.4"/>
    <row r="63" ht="14.4"/>
    <row r="64" ht="14.4"/>
    <row r="65" ht="14.4"/>
    <row r="66" ht="14.4"/>
    <row r="67" ht="14.4"/>
    <row r="68" ht="14.4"/>
    <row r="69" ht="14.4"/>
    <row r="70" ht="14.4"/>
    <row r="71" ht="14.4"/>
    <row r="72" ht="14.4"/>
    <row r="73" ht="14.4"/>
    <row r="74" ht="14.4"/>
    <row r="75" ht="14.4"/>
    <row r="76" ht="14.4"/>
    <row r="77" ht="14.4"/>
    <row r="78" ht="14.4"/>
    <row r="79" ht="14.4"/>
    <row r="80" ht="14.4"/>
    <row r="81" ht="14.4"/>
    <row r="82" ht="14.4"/>
    <row r="83" ht="14.4"/>
    <row r="84" ht="14.4"/>
    <row r="85" ht="14.4"/>
    <row r="86" ht="14.4"/>
    <row r="87" ht="14.4"/>
    <row r="88" ht="14.4"/>
    <row r="89" ht="14.4"/>
  </sheetData>
  <dataValidations count="11">
    <dataValidation allowBlank="1" showInputMessage="1" showErrorMessage="1" promptTitle="Contract Title" prompt="Enter the title of the awarded contract" sqref="A2:B2 A2:A3" xr:uid="{FD3D2176-BF6E-440E-851C-F9A5870A2FF1}"/>
    <dataValidation allowBlank="1" showInputMessage="1" showErrorMessage="1" promptTitle="Contract length" prompt="Enter the length of contract entered excluding any possible extensions." sqref="O4 N2:N4" xr:uid="{B3326C74-B86E-46A9-A2FF-77004E7383D0}"/>
    <dataValidation allowBlank="1" showInputMessage="1" showErrorMessage="1" promptTitle="Supplier Name" prompt="Enter the registered name of this supplier as stated in the contract" sqref="C4:D4 C2:F3" xr:uid="{2F48E93F-0229-4478-95F9-AA89F72CE348}"/>
    <dataValidation allowBlank="1" showInputMessage="1" showErrorMessage="1" promptTitle="Yearly contract value" prompt="Enter the estimated yearly value for this contract" sqref="H4:I4 H2:H3" xr:uid="{02166556-54D7-48FE-91EC-29B0B4D1F109}"/>
    <dataValidation allowBlank="1" showInputMessage="1" showErrorMessage="1" promptTitle="Contract Description" prompt="Enter a brief description of the supplies, services or works to be provided under this contract" sqref="B2:B3 A4:B4" xr:uid="{6CC29F43-3219-43B9-B371-8842DA472D2E}"/>
    <dataValidation allowBlank="1" showInputMessage="1" showErrorMessage="1" promptTitle="Supplier Name" prompt="Enter the registered name of this supplier as stated in the contract" sqref="F3 E4:F4 E2:F2" xr:uid="{190A16A2-1172-4F89-9110-ADF638E9482B}">
      <formula1>0</formula1>
      <formula2>0</formula2>
    </dataValidation>
    <dataValidation allowBlank="1" showInputMessage="1" showErrorMessage="1" promptTitle="Senior Responsible Officer" prompt="Enter the name of the senior officer responsible for this contract on behalf of the Council" sqref="J2:K4" xr:uid="{56CA7B58-1E66-452E-996F-671981A48419}"/>
    <dataValidation allowBlank="1" showInputMessage="1" showErrorMessage="1" promptTitle="Extension Options" prompt="Enter a description of any extension options available in the contract (if relevant)" sqref="O2:O3" xr:uid="{0CB3C057-A12F-4D80-B663-1E287351532F}"/>
    <dataValidation allowBlank="1" showInputMessage="1" showErrorMessage="1" promptTitle="Commencement Date" prompt="Enter the date on which this contract commences" sqref="L2:L4" xr:uid="{44A83DA7-42F4-4E51-B3FB-C8B2A503E051}"/>
    <dataValidation allowBlank="1" showInputMessage="1" showErrorMessage="1" promptTitle="Initial Expiry Date" prompt="Enter the date on which the contract will expire (excluding extension options)" sqref="M2:M4 P2:P4" xr:uid="{592F47CB-D114-4D9E-8EEF-4E71FC5630DC}"/>
    <dataValidation allowBlank="1" showInputMessage="1" showErrorMessage="1" promptTitle="Estimated Contract Value" prompt="Enter the estimated total value over the full duration of the contract including any extension options" sqref="I2:I3" xr:uid="{7F458DD4-1B84-45AF-A8B8-62EE92AC8D79}"/>
  </dataValidations>
  <pageMargins left="0.70866141732283472" right="0.70866141732283472" top="0.74803149606299213" bottom="0.74803149606299213" header="0.31496062992125984" footer="0.31496062992125984"/>
  <pageSetup paperSize="8" scale="16"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186F77-429D-41E8-BD6E-A91989B54997}">
          <x14:formula1>
            <xm:f>'Data Validation'!$A$2:$A$8</xm:f>
          </x14:formula1>
          <xm:sqref>Q2:Q4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B75B-AB01-49AE-8C0C-8B8E883B5E8E}">
  <sheetPr>
    <tabColor rgb="FF7030A0"/>
    <pageSetUpPr fitToPage="1"/>
  </sheetPr>
  <dimension ref="A1:CU86"/>
  <sheetViews>
    <sheetView tabSelected="1" zoomScale="90" zoomScaleNormal="80" workbookViewId="0">
      <pane ySplit="1" topLeftCell="A2" activePane="bottomLeft" state="frozen"/>
      <selection pane="bottomLeft" activeCell="A2" sqref="A2:Q2"/>
    </sheetView>
  </sheetViews>
  <sheetFormatPr defaultColWidth="9.44140625" defaultRowHeight="15" customHeight="1"/>
  <cols>
    <col min="1" max="1" width="33.6640625" style="108" customWidth="1"/>
    <col min="2" max="2" width="27.5546875" style="108" customWidth="1"/>
    <col min="3" max="3" width="28.5546875" style="108" customWidth="1"/>
    <col min="4" max="4" width="12.5546875" style="108" hidden="1" customWidth="1"/>
    <col min="5" max="6" width="13.5546875" style="108" hidden="1" customWidth="1"/>
    <col min="7" max="7" width="20.44140625" style="108" hidden="1" customWidth="1"/>
    <col min="8" max="8" width="17.5546875" style="108" customWidth="1"/>
    <col min="9" max="9" width="19.5546875" style="108" customWidth="1"/>
    <col min="10" max="10" width="26.5546875" style="108" customWidth="1"/>
    <col min="11" max="11" width="23.44140625" style="108" customWidth="1"/>
    <col min="12" max="12" width="20.44140625" style="108" customWidth="1"/>
    <col min="13" max="13" width="16.5546875" style="108" customWidth="1"/>
    <col min="14" max="14" width="15.44140625" style="108" customWidth="1"/>
    <col min="15" max="16" width="16.5546875" style="108" customWidth="1"/>
    <col min="17" max="17" width="18" style="108" bestFit="1" customWidth="1"/>
    <col min="18" max="16384" width="9.44140625" style="108"/>
  </cols>
  <sheetData>
    <row r="1" spans="1:17" ht="41.4">
      <c r="A1" s="20" t="s">
        <v>29</v>
      </c>
      <c r="B1" s="20" t="s">
        <v>30</v>
      </c>
      <c r="C1" s="20" t="s">
        <v>31</v>
      </c>
      <c r="D1" s="134" t="s">
        <v>32</v>
      </c>
      <c r="E1" s="20" t="s">
        <v>33</v>
      </c>
      <c r="F1" s="20" t="s">
        <v>34</v>
      </c>
      <c r="G1" s="20" t="s">
        <v>35</v>
      </c>
      <c r="H1" s="20" t="s">
        <v>36</v>
      </c>
      <c r="I1" s="20" t="s">
        <v>37</v>
      </c>
      <c r="J1" s="20" t="s">
        <v>38</v>
      </c>
      <c r="K1" s="20" t="s">
        <v>39</v>
      </c>
      <c r="L1" s="20" t="s">
        <v>40</v>
      </c>
      <c r="M1" s="20" t="s">
        <v>41</v>
      </c>
      <c r="N1" s="20" t="s">
        <v>42</v>
      </c>
      <c r="O1" s="20" t="s">
        <v>43</v>
      </c>
      <c r="P1" s="20" t="s">
        <v>44</v>
      </c>
      <c r="Q1" s="20" t="s">
        <v>45</v>
      </c>
    </row>
    <row r="2" spans="1:17" ht="41.4">
      <c r="A2" s="2" t="s">
        <v>67</v>
      </c>
      <c r="B2" s="2" t="s">
        <v>68</v>
      </c>
      <c r="C2" s="58" t="s">
        <v>69</v>
      </c>
      <c r="D2" s="58" t="s">
        <v>49</v>
      </c>
      <c r="E2" s="6" t="s">
        <v>50</v>
      </c>
      <c r="F2" s="6" t="s">
        <v>49</v>
      </c>
      <c r="G2" s="6" t="s">
        <v>51</v>
      </c>
      <c r="H2" s="60">
        <v>15000</v>
      </c>
      <c r="I2" s="60">
        <v>56000</v>
      </c>
      <c r="J2" s="1" t="s">
        <v>70</v>
      </c>
      <c r="K2" s="2" t="s">
        <v>71</v>
      </c>
      <c r="L2" s="8">
        <v>42125</v>
      </c>
      <c r="M2" s="72">
        <v>43921</v>
      </c>
      <c r="N2" s="9" t="s">
        <v>72</v>
      </c>
      <c r="O2" s="4" t="s">
        <v>73</v>
      </c>
      <c r="P2" s="310">
        <v>46477</v>
      </c>
      <c r="Q2" s="270" t="s">
        <v>74</v>
      </c>
    </row>
    <row r="3" spans="1:17" ht="41.4">
      <c r="A3" s="2" t="s">
        <v>75</v>
      </c>
      <c r="B3" s="2" t="s">
        <v>76</v>
      </c>
      <c r="C3" s="2" t="s">
        <v>77</v>
      </c>
      <c r="D3" s="58" t="s">
        <v>49</v>
      </c>
      <c r="E3" s="6" t="s">
        <v>50</v>
      </c>
      <c r="F3" s="6" t="s">
        <v>50</v>
      </c>
      <c r="G3" s="6" t="s">
        <v>51</v>
      </c>
      <c r="H3" s="60">
        <v>114000</v>
      </c>
      <c r="I3" s="60">
        <v>114000</v>
      </c>
      <c r="J3" s="1" t="s">
        <v>70</v>
      </c>
      <c r="K3" s="2" t="s">
        <v>71</v>
      </c>
      <c r="L3" s="8">
        <v>46113</v>
      </c>
      <c r="M3" s="8">
        <v>47208</v>
      </c>
      <c r="N3" s="9" t="s">
        <v>78</v>
      </c>
      <c r="O3" s="2" t="s">
        <v>73</v>
      </c>
      <c r="P3" s="311">
        <v>47208</v>
      </c>
      <c r="Q3" s="271" t="s">
        <v>74</v>
      </c>
    </row>
    <row r="4" spans="1:17" ht="41.4">
      <c r="A4" s="2" t="s">
        <v>79</v>
      </c>
      <c r="B4" s="2" t="s">
        <v>80</v>
      </c>
      <c r="C4" s="2" t="s">
        <v>81</v>
      </c>
      <c r="D4" s="58" t="s">
        <v>49</v>
      </c>
      <c r="E4" s="6" t="s">
        <v>50</v>
      </c>
      <c r="F4" s="6" t="s">
        <v>49</v>
      </c>
      <c r="G4" s="6" t="s">
        <v>51</v>
      </c>
      <c r="H4" s="60">
        <v>10239.82</v>
      </c>
      <c r="I4" s="60">
        <v>27717.82</v>
      </c>
      <c r="J4" s="1" t="s">
        <v>70</v>
      </c>
      <c r="K4" s="2" t="s">
        <v>71</v>
      </c>
      <c r="L4" s="8">
        <v>46143</v>
      </c>
      <c r="M4" s="8">
        <v>46874</v>
      </c>
      <c r="N4" s="9" t="s">
        <v>65</v>
      </c>
      <c r="O4" s="2" t="s">
        <v>82</v>
      </c>
      <c r="P4" s="311">
        <v>46874</v>
      </c>
      <c r="Q4" s="271" t="s">
        <v>74</v>
      </c>
    </row>
    <row r="5" spans="1:17" ht="41.4">
      <c r="A5" s="73" t="s">
        <v>83</v>
      </c>
      <c r="B5" s="71" t="s">
        <v>84</v>
      </c>
      <c r="C5" s="4" t="s">
        <v>85</v>
      </c>
      <c r="D5" s="58" t="s">
        <v>49</v>
      </c>
      <c r="E5" s="6" t="s">
        <v>50</v>
      </c>
      <c r="F5" s="6" t="s">
        <v>49</v>
      </c>
      <c r="G5" s="6" t="s">
        <v>51</v>
      </c>
      <c r="H5" s="60">
        <v>11000</v>
      </c>
      <c r="I5" s="60">
        <v>22000</v>
      </c>
      <c r="J5" s="1" t="s">
        <v>70</v>
      </c>
      <c r="K5" s="2" t="s">
        <v>71</v>
      </c>
      <c r="L5" s="10">
        <v>43497</v>
      </c>
      <c r="M5" s="10">
        <v>43862</v>
      </c>
      <c r="N5" s="9" t="s">
        <v>86</v>
      </c>
      <c r="O5" s="75" t="s">
        <v>73</v>
      </c>
      <c r="P5" s="310">
        <v>46508</v>
      </c>
      <c r="Q5" s="270" t="s">
        <v>74</v>
      </c>
    </row>
    <row r="6" spans="1:17" ht="41.4">
      <c r="A6" s="2" t="s">
        <v>87</v>
      </c>
      <c r="B6" s="2" t="s">
        <v>88</v>
      </c>
      <c r="C6" s="2" t="s">
        <v>89</v>
      </c>
      <c r="D6" s="58" t="s">
        <v>49</v>
      </c>
      <c r="E6" s="6" t="s">
        <v>50</v>
      </c>
      <c r="F6" s="6" t="s">
        <v>49</v>
      </c>
      <c r="G6" s="6" t="s">
        <v>51</v>
      </c>
      <c r="H6" s="60">
        <v>15713.85</v>
      </c>
      <c r="I6" s="60">
        <v>47141.55</v>
      </c>
      <c r="J6" s="1" t="s">
        <v>70</v>
      </c>
      <c r="K6" s="2" t="s">
        <v>71</v>
      </c>
      <c r="L6" s="8">
        <v>45375</v>
      </c>
      <c r="M6" s="8">
        <v>46469</v>
      </c>
      <c r="N6" s="9" t="s">
        <v>90</v>
      </c>
      <c r="O6" s="2" t="s">
        <v>73</v>
      </c>
      <c r="P6" s="310">
        <v>46469</v>
      </c>
      <c r="Q6" s="147" t="s">
        <v>91</v>
      </c>
    </row>
    <row r="7" spans="1:17" ht="41.4">
      <c r="A7" s="1" t="s">
        <v>92</v>
      </c>
      <c r="B7" s="1" t="s">
        <v>93</v>
      </c>
      <c r="C7" s="1" t="s">
        <v>94</v>
      </c>
      <c r="D7" s="58" t="s">
        <v>49</v>
      </c>
      <c r="E7" s="2" t="s">
        <v>49</v>
      </c>
      <c r="F7" s="272" t="s">
        <v>49</v>
      </c>
      <c r="G7" s="6" t="s">
        <v>51</v>
      </c>
      <c r="H7" s="273">
        <v>5000</v>
      </c>
      <c r="I7" s="273">
        <v>25000</v>
      </c>
      <c r="J7" s="1" t="s">
        <v>70</v>
      </c>
      <c r="K7" s="2" t="s">
        <v>71</v>
      </c>
      <c r="L7" s="147">
        <v>43859</v>
      </c>
      <c r="M7" s="8">
        <v>46052</v>
      </c>
      <c r="N7" s="129" t="s">
        <v>64</v>
      </c>
      <c r="O7" s="2" t="s">
        <v>73</v>
      </c>
      <c r="P7" s="311">
        <v>46417</v>
      </c>
      <c r="Q7" s="129" t="s">
        <v>66</v>
      </c>
    </row>
    <row r="8" spans="1:17" ht="41.4">
      <c r="A8" s="61" t="s">
        <v>95</v>
      </c>
      <c r="B8" s="71" t="s">
        <v>96</v>
      </c>
      <c r="C8" s="4" t="s">
        <v>97</v>
      </c>
      <c r="D8" s="58" t="s">
        <v>49</v>
      </c>
      <c r="E8" s="6" t="s">
        <v>50</v>
      </c>
      <c r="F8" s="6" t="s">
        <v>49</v>
      </c>
      <c r="G8" s="6" t="s">
        <v>51</v>
      </c>
      <c r="H8" s="60">
        <v>12000</v>
      </c>
      <c r="I8" s="60">
        <v>60000</v>
      </c>
      <c r="J8" s="1" t="s">
        <v>70</v>
      </c>
      <c r="K8" s="2" t="s">
        <v>71</v>
      </c>
      <c r="L8" s="10">
        <v>45017</v>
      </c>
      <c r="M8" s="10">
        <v>46111</v>
      </c>
      <c r="N8" s="9" t="s">
        <v>54</v>
      </c>
      <c r="O8" s="75" t="s">
        <v>98</v>
      </c>
      <c r="P8" s="310">
        <v>46476</v>
      </c>
      <c r="Q8" s="147" t="s">
        <v>91</v>
      </c>
    </row>
    <row r="9" spans="1:17" ht="41.4">
      <c r="A9" s="274" t="s">
        <v>99</v>
      </c>
      <c r="B9" s="274" t="s">
        <v>99</v>
      </c>
      <c r="C9" s="274" t="s">
        <v>100</v>
      </c>
      <c r="D9" s="58" t="s">
        <v>49</v>
      </c>
      <c r="E9" s="6" t="s">
        <v>49</v>
      </c>
      <c r="F9" s="6" t="s">
        <v>50</v>
      </c>
      <c r="G9" s="6" t="s">
        <v>51</v>
      </c>
      <c r="H9" s="275">
        <v>80000</v>
      </c>
      <c r="I9" s="275">
        <v>80000</v>
      </c>
      <c r="J9" s="1" t="s">
        <v>70</v>
      </c>
      <c r="K9" s="2" t="s">
        <v>71</v>
      </c>
      <c r="L9" s="276">
        <v>45468</v>
      </c>
      <c r="M9" s="276">
        <v>46197</v>
      </c>
      <c r="N9" s="9" t="s">
        <v>65</v>
      </c>
      <c r="O9" s="9" t="s">
        <v>82</v>
      </c>
      <c r="P9" s="310">
        <v>46562</v>
      </c>
      <c r="Q9" s="244" t="s">
        <v>91</v>
      </c>
    </row>
    <row r="10" spans="1:17" ht="41.4">
      <c r="A10" s="2" t="s">
        <v>101</v>
      </c>
      <c r="B10" s="2" t="s">
        <v>102</v>
      </c>
      <c r="C10" s="2" t="s">
        <v>103</v>
      </c>
      <c r="D10" s="58" t="s">
        <v>49</v>
      </c>
      <c r="E10" s="6" t="s">
        <v>50</v>
      </c>
      <c r="F10" s="6" t="s">
        <v>50</v>
      </c>
      <c r="G10" s="6" t="s">
        <v>51</v>
      </c>
      <c r="H10" s="60">
        <v>30000</v>
      </c>
      <c r="I10" s="60">
        <v>152000</v>
      </c>
      <c r="J10" s="1" t="s">
        <v>70</v>
      </c>
      <c r="K10" s="2" t="s">
        <v>71</v>
      </c>
      <c r="L10" s="8">
        <v>42258</v>
      </c>
      <c r="M10" s="8">
        <v>42624</v>
      </c>
      <c r="N10" s="9" t="s">
        <v>104</v>
      </c>
      <c r="O10" s="2" t="s">
        <v>73</v>
      </c>
      <c r="P10" s="311">
        <v>46276</v>
      </c>
      <c r="Q10" s="271" t="s">
        <v>74</v>
      </c>
    </row>
    <row r="11" spans="1:17" ht="41.4">
      <c r="A11" s="4" t="s">
        <v>105</v>
      </c>
      <c r="B11" s="4" t="s">
        <v>106</v>
      </c>
      <c r="C11" s="61" t="s">
        <v>107</v>
      </c>
      <c r="D11" s="58" t="s">
        <v>49</v>
      </c>
      <c r="E11" s="6" t="s">
        <v>49</v>
      </c>
      <c r="F11" s="6" t="s">
        <v>49</v>
      </c>
      <c r="G11" s="6" t="s">
        <v>51</v>
      </c>
      <c r="H11" s="60">
        <v>15500</v>
      </c>
      <c r="I11" s="60">
        <v>15500</v>
      </c>
      <c r="J11" s="1" t="s">
        <v>70</v>
      </c>
      <c r="K11" s="2" t="s">
        <v>71</v>
      </c>
      <c r="L11" s="10">
        <v>45994</v>
      </c>
      <c r="M11" s="10">
        <v>47090</v>
      </c>
      <c r="N11" s="9" t="s">
        <v>54</v>
      </c>
      <c r="O11" s="2" t="s">
        <v>73</v>
      </c>
      <c r="P11" s="310">
        <v>47090</v>
      </c>
      <c r="Q11" s="270" t="s">
        <v>74</v>
      </c>
    </row>
    <row r="12" spans="1:17" ht="41.4">
      <c r="A12" s="61" t="s">
        <v>107</v>
      </c>
      <c r="B12" s="71" t="s">
        <v>108</v>
      </c>
      <c r="C12" s="61" t="s">
        <v>107</v>
      </c>
      <c r="D12" s="58" t="s">
        <v>49</v>
      </c>
      <c r="E12" s="6" t="s">
        <v>50</v>
      </c>
      <c r="F12" s="6" t="s">
        <v>49</v>
      </c>
      <c r="G12" s="6" t="s">
        <v>51</v>
      </c>
      <c r="H12" s="60">
        <v>9000</v>
      </c>
      <c r="I12" s="60">
        <v>9000</v>
      </c>
      <c r="J12" s="1" t="s">
        <v>70</v>
      </c>
      <c r="K12" s="2" t="s">
        <v>71</v>
      </c>
      <c r="L12" s="10">
        <v>44548</v>
      </c>
      <c r="M12" s="10">
        <v>44913</v>
      </c>
      <c r="N12" s="9" t="s">
        <v>86</v>
      </c>
      <c r="O12" s="75" t="s">
        <v>73</v>
      </c>
      <c r="P12" s="310">
        <v>46374</v>
      </c>
      <c r="Q12" s="270" t="s">
        <v>74</v>
      </c>
    </row>
    <row r="13" spans="1:17" ht="41.4">
      <c r="A13" s="61" t="s">
        <v>109</v>
      </c>
      <c r="B13" s="71" t="s">
        <v>110</v>
      </c>
      <c r="C13" s="61" t="s">
        <v>111</v>
      </c>
      <c r="D13" s="58" t="s">
        <v>49</v>
      </c>
      <c r="E13" s="6" t="s">
        <v>49</v>
      </c>
      <c r="F13" s="6" t="s">
        <v>49</v>
      </c>
      <c r="G13" s="6" t="s">
        <v>51</v>
      </c>
      <c r="H13" s="60">
        <v>15800</v>
      </c>
      <c r="I13" s="60">
        <v>15800</v>
      </c>
      <c r="J13" s="1" t="s">
        <v>70</v>
      </c>
      <c r="K13" s="2" t="s">
        <v>71</v>
      </c>
      <c r="L13" s="10">
        <v>44544</v>
      </c>
      <c r="M13" s="10">
        <v>44909</v>
      </c>
      <c r="N13" s="9" t="s">
        <v>86</v>
      </c>
      <c r="O13" s="4" t="s">
        <v>73</v>
      </c>
      <c r="P13" s="310">
        <v>46539</v>
      </c>
      <c r="Q13" s="270" t="s">
        <v>74</v>
      </c>
    </row>
    <row r="14" spans="1:17" ht="41.4">
      <c r="A14" s="73" t="s">
        <v>112</v>
      </c>
      <c r="B14" s="71" t="s">
        <v>113</v>
      </c>
      <c r="C14" s="4" t="s">
        <v>114</v>
      </c>
      <c r="D14" s="58" t="s">
        <v>49</v>
      </c>
      <c r="E14" s="6" t="s">
        <v>49</v>
      </c>
      <c r="F14" s="6" t="s">
        <v>49</v>
      </c>
      <c r="G14" s="6" t="s">
        <v>51</v>
      </c>
      <c r="H14" s="60">
        <v>24500</v>
      </c>
      <c r="I14" s="60">
        <v>49000</v>
      </c>
      <c r="J14" s="1" t="s">
        <v>70</v>
      </c>
      <c r="K14" s="2" t="s">
        <v>71</v>
      </c>
      <c r="L14" s="10">
        <v>44413</v>
      </c>
      <c r="M14" s="10">
        <v>45143</v>
      </c>
      <c r="N14" s="9" t="s">
        <v>86</v>
      </c>
      <c r="O14" s="75" t="s">
        <v>73</v>
      </c>
      <c r="P14" s="310">
        <v>46239</v>
      </c>
      <c r="Q14" s="147" t="s">
        <v>91</v>
      </c>
    </row>
    <row r="15" spans="1:17" ht="41.4">
      <c r="A15" s="61" t="s">
        <v>115</v>
      </c>
      <c r="B15" s="4" t="s">
        <v>116</v>
      </c>
      <c r="C15" s="61" t="s">
        <v>117</v>
      </c>
      <c r="D15" s="58" t="s">
        <v>49</v>
      </c>
      <c r="E15" s="6" t="s">
        <v>50</v>
      </c>
      <c r="F15" s="6" t="s">
        <v>49</v>
      </c>
      <c r="G15" s="6" t="s">
        <v>51</v>
      </c>
      <c r="H15" s="60">
        <v>10000</v>
      </c>
      <c r="I15" s="60">
        <v>10000</v>
      </c>
      <c r="J15" s="1" t="s">
        <v>70</v>
      </c>
      <c r="K15" s="2" t="s">
        <v>71</v>
      </c>
      <c r="L15" s="10">
        <v>44896</v>
      </c>
      <c r="M15" s="10">
        <v>45260</v>
      </c>
      <c r="N15" s="9" t="s">
        <v>86</v>
      </c>
      <c r="O15" s="9" t="s">
        <v>73</v>
      </c>
      <c r="P15" s="310">
        <v>46356</v>
      </c>
      <c r="Q15" s="270" t="s">
        <v>74</v>
      </c>
    </row>
    <row r="16" spans="1:17" ht="41.4">
      <c r="A16" s="4" t="s">
        <v>118</v>
      </c>
      <c r="B16" s="4" t="s">
        <v>119</v>
      </c>
      <c r="C16" s="61" t="s">
        <v>117</v>
      </c>
      <c r="D16" s="58" t="s">
        <v>49</v>
      </c>
      <c r="E16" s="6" t="s">
        <v>49</v>
      </c>
      <c r="F16" s="6" t="s">
        <v>49</v>
      </c>
      <c r="G16" s="6" t="s">
        <v>51</v>
      </c>
      <c r="H16" s="60">
        <v>6200</v>
      </c>
      <c r="I16" s="60">
        <v>6200</v>
      </c>
      <c r="J16" s="1" t="s">
        <v>70</v>
      </c>
      <c r="K16" s="2" t="s">
        <v>71</v>
      </c>
      <c r="L16" s="10">
        <v>45047</v>
      </c>
      <c r="M16" s="10">
        <v>45413</v>
      </c>
      <c r="N16" s="9" t="s">
        <v>86</v>
      </c>
      <c r="O16" s="9" t="s">
        <v>73</v>
      </c>
      <c r="P16" s="310">
        <v>46508</v>
      </c>
      <c r="Q16" s="271" t="s">
        <v>74</v>
      </c>
    </row>
    <row r="17" spans="1:17" ht="41.4">
      <c r="A17" s="2" t="s">
        <v>120</v>
      </c>
      <c r="B17" s="2" t="s">
        <v>121</v>
      </c>
      <c r="C17" s="2" t="s">
        <v>122</v>
      </c>
      <c r="D17" s="58" t="s">
        <v>49</v>
      </c>
      <c r="E17" s="6" t="s">
        <v>50</v>
      </c>
      <c r="F17" s="6" t="s">
        <v>49</v>
      </c>
      <c r="G17" s="6" t="s">
        <v>51</v>
      </c>
      <c r="H17" s="60">
        <v>16000</v>
      </c>
      <c r="I17" s="60">
        <v>53333</v>
      </c>
      <c r="J17" s="1" t="s">
        <v>70</v>
      </c>
      <c r="K17" s="2" t="s">
        <v>71</v>
      </c>
      <c r="L17" s="8">
        <v>45345</v>
      </c>
      <c r="M17" s="8">
        <v>46077</v>
      </c>
      <c r="N17" s="9" t="s">
        <v>65</v>
      </c>
      <c r="O17" s="9" t="s">
        <v>73</v>
      </c>
      <c r="P17" s="311">
        <v>46442</v>
      </c>
      <c r="Q17" s="271" t="s">
        <v>74</v>
      </c>
    </row>
    <row r="18" spans="1:17" ht="41.4">
      <c r="A18" s="2" t="s">
        <v>123</v>
      </c>
      <c r="B18" s="2" t="s">
        <v>124</v>
      </c>
      <c r="C18" s="2" t="s">
        <v>125</v>
      </c>
      <c r="D18" s="58" t="s">
        <v>49</v>
      </c>
      <c r="E18" s="6" t="s">
        <v>50</v>
      </c>
      <c r="F18" s="2" t="s">
        <v>50</v>
      </c>
      <c r="G18" s="6" t="s">
        <v>51</v>
      </c>
      <c r="H18" s="60">
        <v>131934.5</v>
      </c>
      <c r="I18" s="60">
        <v>263869.2</v>
      </c>
      <c r="J18" s="1" t="s">
        <v>70</v>
      </c>
      <c r="K18" s="2" t="s">
        <v>71</v>
      </c>
      <c r="L18" s="10">
        <v>46082</v>
      </c>
      <c r="M18" s="10">
        <v>46811</v>
      </c>
      <c r="N18" s="9" t="s">
        <v>65</v>
      </c>
      <c r="O18" s="2" t="s">
        <v>82</v>
      </c>
      <c r="P18" s="310">
        <v>46811</v>
      </c>
      <c r="Q18" s="147" t="s">
        <v>91</v>
      </c>
    </row>
    <row r="19" spans="1:17" ht="41.4">
      <c r="A19" s="2" t="s">
        <v>126</v>
      </c>
      <c r="B19" s="64" t="s">
        <v>127</v>
      </c>
      <c r="C19" s="64" t="s">
        <v>128</v>
      </c>
      <c r="D19" s="58" t="s">
        <v>49</v>
      </c>
      <c r="E19" s="6" t="s">
        <v>50</v>
      </c>
      <c r="F19" s="6" t="s">
        <v>50</v>
      </c>
      <c r="G19" s="6" t="s">
        <v>51</v>
      </c>
      <c r="H19" s="60">
        <v>51972.841999999997</v>
      </c>
      <c r="I19" s="60">
        <v>259864.21</v>
      </c>
      <c r="J19" s="1" t="s">
        <v>70</v>
      </c>
      <c r="K19" s="2" t="s">
        <v>71</v>
      </c>
      <c r="L19" s="8">
        <v>45809</v>
      </c>
      <c r="M19" s="8">
        <v>47635</v>
      </c>
      <c r="N19" s="9" t="s">
        <v>64</v>
      </c>
      <c r="O19" s="2" t="s">
        <v>129</v>
      </c>
      <c r="P19" s="311">
        <v>47635</v>
      </c>
      <c r="Q19" s="147" t="s">
        <v>91</v>
      </c>
    </row>
    <row r="20" spans="1:17" ht="82.8">
      <c r="A20" s="73" t="s">
        <v>130</v>
      </c>
      <c r="B20" s="11" t="s">
        <v>131</v>
      </c>
      <c r="C20" s="11" t="s">
        <v>132</v>
      </c>
      <c r="D20" s="58" t="s">
        <v>49</v>
      </c>
      <c r="E20" s="11" t="s">
        <v>50</v>
      </c>
      <c r="F20" s="11" t="s">
        <v>50</v>
      </c>
      <c r="G20" s="6" t="s">
        <v>51</v>
      </c>
      <c r="H20" s="62">
        <v>133000</v>
      </c>
      <c r="I20" s="63">
        <v>445192</v>
      </c>
      <c r="J20" s="1" t="s">
        <v>70</v>
      </c>
      <c r="K20" s="2" t="s">
        <v>133</v>
      </c>
      <c r="L20" s="8">
        <v>44972</v>
      </c>
      <c r="M20" s="8">
        <v>46067</v>
      </c>
      <c r="N20" s="9" t="s">
        <v>90</v>
      </c>
      <c r="O20" s="2">
        <v>1</v>
      </c>
      <c r="P20" s="311">
        <v>46432</v>
      </c>
      <c r="Q20" s="147" t="s">
        <v>91</v>
      </c>
    </row>
    <row r="21" spans="1:17" ht="82.8">
      <c r="A21" s="2" t="s">
        <v>134</v>
      </c>
      <c r="B21" s="2" t="s">
        <v>135</v>
      </c>
      <c r="C21" s="2" t="s">
        <v>136</v>
      </c>
      <c r="D21" s="58" t="s">
        <v>49</v>
      </c>
      <c r="E21" s="4" t="s">
        <v>49</v>
      </c>
      <c r="F21" s="2" t="s">
        <v>50</v>
      </c>
      <c r="G21" s="6" t="s">
        <v>51</v>
      </c>
      <c r="H21" s="112">
        <v>56608.49</v>
      </c>
      <c r="I21" s="112">
        <v>60000</v>
      </c>
      <c r="J21" s="1" t="s">
        <v>70</v>
      </c>
      <c r="K21" s="2" t="s">
        <v>133</v>
      </c>
      <c r="L21" s="8">
        <v>43556</v>
      </c>
      <c r="M21" s="8">
        <v>45382</v>
      </c>
      <c r="N21" s="9" t="s">
        <v>86</v>
      </c>
      <c r="O21" s="2" t="s">
        <v>73</v>
      </c>
      <c r="P21" s="311">
        <v>46477</v>
      </c>
      <c r="Q21" s="244" t="s">
        <v>74</v>
      </c>
    </row>
    <row r="22" spans="1:17" ht="55.2">
      <c r="A22" s="2" t="s">
        <v>137</v>
      </c>
      <c r="B22" s="2" t="s">
        <v>138</v>
      </c>
      <c r="C22" s="2" t="s">
        <v>139</v>
      </c>
      <c r="D22" s="58" t="s">
        <v>49</v>
      </c>
      <c r="E22" s="4" t="s">
        <v>49</v>
      </c>
      <c r="F22" s="2" t="s">
        <v>49</v>
      </c>
      <c r="G22" s="6" t="s">
        <v>51</v>
      </c>
      <c r="H22" s="63">
        <v>25000</v>
      </c>
      <c r="I22" s="63">
        <v>25000</v>
      </c>
      <c r="J22" s="1" t="s">
        <v>70</v>
      </c>
      <c r="K22" s="2" t="s">
        <v>133</v>
      </c>
      <c r="L22" s="8">
        <v>41730</v>
      </c>
      <c r="M22" s="8">
        <v>42094</v>
      </c>
      <c r="N22" s="9" t="s">
        <v>86</v>
      </c>
      <c r="O22" s="2" t="s">
        <v>140</v>
      </c>
      <c r="P22" s="311">
        <v>46477</v>
      </c>
      <c r="Q22" s="244" t="s">
        <v>74</v>
      </c>
    </row>
    <row r="23" spans="1:17" ht="27.6">
      <c r="A23" s="58" t="s">
        <v>141</v>
      </c>
      <c r="B23" s="58" t="s">
        <v>142</v>
      </c>
      <c r="C23" s="67" t="s">
        <v>143</v>
      </c>
      <c r="D23" s="58" t="s">
        <v>49</v>
      </c>
      <c r="E23" s="67" t="s">
        <v>49</v>
      </c>
      <c r="F23" s="67" t="s">
        <v>49</v>
      </c>
      <c r="G23" s="6" t="s">
        <v>51</v>
      </c>
      <c r="H23" s="273">
        <v>5500</v>
      </c>
      <c r="I23" s="273">
        <v>5500</v>
      </c>
      <c r="J23" s="1" t="s">
        <v>70</v>
      </c>
      <c r="K23" s="2" t="s">
        <v>144</v>
      </c>
      <c r="L23" s="69">
        <v>44287</v>
      </c>
      <c r="M23" s="69">
        <v>44651</v>
      </c>
      <c r="N23" s="9" t="s">
        <v>104</v>
      </c>
      <c r="O23" s="2" t="s">
        <v>73</v>
      </c>
      <c r="P23" s="311">
        <v>46477</v>
      </c>
      <c r="Q23" s="244" t="s">
        <v>74</v>
      </c>
    </row>
    <row r="24" spans="1:17" ht="55.2">
      <c r="A24" s="2" t="s">
        <v>145</v>
      </c>
      <c r="B24" s="2" t="s">
        <v>146</v>
      </c>
      <c r="C24" s="2" t="s">
        <v>147</v>
      </c>
      <c r="D24" s="58" t="s">
        <v>49</v>
      </c>
      <c r="E24" s="4" t="s">
        <v>50</v>
      </c>
      <c r="F24" s="2" t="s">
        <v>50</v>
      </c>
      <c r="G24" s="6" t="s">
        <v>51</v>
      </c>
      <c r="H24" s="112">
        <v>166584</v>
      </c>
      <c r="I24" s="112">
        <v>499754</v>
      </c>
      <c r="J24" s="1" t="s">
        <v>70</v>
      </c>
      <c r="K24" s="2" t="s">
        <v>133</v>
      </c>
      <c r="L24" s="8">
        <v>45383</v>
      </c>
      <c r="M24" s="8">
        <v>46477</v>
      </c>
      <c r="N24" s="9" t="s">
        <v>54</v>
      </c>
      <c r="O24" s="2" t="s">
        <v>65</v>
      </c>
      <c r="P24" s="311">
        <v>46477</v>
      </c>
      <c r="Q24" s="244" t="s">
        <v>74</v>
      </c>
    </row>
    <row r="25" spans="1:17" ht="55.2">
      <c r="A25" s="2" t="s">
        <v>148</v>
      </c>
      <c r="B25" s="2" t="s">
        <v>149</v>
      </c>
      <c r="C25" s="2" t="s">
        <v>147</v>
      </c>
      <c r="D25" s="58" t="s">
        <v>49</v>
      </c>
      <c r="E25" s="4" t="s">
        <v>49</v>
      </c>
      <c r="F25" s="2" t="s">
        <v>49</v>
      </c>
      <c r="G25" s="6" t="s">
        <v>51</v>
      </c>
      <c r="H25" s="112">
        <v>31404</v>
      </c>
      <c r="I25" s="112">
        <v>31404</v>
      </c>
      <c r="J25" s="1" t="s">
        <v>70</v>
      </c>
      <c r="K25" s="2" t="s">
        <v>133</v>
      </c>
      <c r="L25" s="8">
        <v>45383</v>
      </c>
      <c r="M25" s="8">
        <v>46112</v>
      </c>
      <c r="N25" s="9" t="s">
        <v>65</v>
      </c>
      <c r="O25" s="75" t="s">
        <v>73</v>
      </c>
      <c r="P25" s="311">
        <v>46477</v>
      </c>
      <c r="Q25" s="244" t="s">
        <v>91</v>
      </c>
    </row>
    <row r="26" spans="1:17" ht="41.4">
      <c r="A26" s="67" t="s">
        <v>150</v>
      </c>
      <c r="B26" s="58" t="s">
        <v>151</v>
      </c>
      <c r="C26" s="67" t="s">
        <v>152</v>
      </c>
      <c r="D26" s="58" t="s">
        <v>49</v>
      </c>
      <c r="E26" s="58" t="s">
        <v>49</v>
      </c>
      <c r="F26" s="58" t="s">
        <v>49</v>
      </c>
      <c r="G26" s="6" t="s">
        <v>51</v>
      </c>
      <c r="H26" s="277">
        <v>12000</v>
      </c>
      <c r="I26" s="199">
        <v>24491.91</v>
      </c>
      <c r="J26" s="1" t="s">
        <v>70</v>
      </c>
      <c r="K26" s="58" t="s">
        <v>144</v>
      </c>
      <c r="L26" s="65">
        <v>45522</v>
      </c>
      <c r="M26" s="65">
        <v>46251</v>
      </c>
      <c r="N26" s="58" t="s">
        <v>65</v>
      </c>
      <c r="O26" s="58" t="s">
        <v>65</v>
      </c>
      <c r="P26" s="312">
        <v>46251</v>
      </c>
      <c r="Q26" s="147" t="s">
        <v>91</v>
      </c>
    </row>
    <row r="27" spans="1:17" ht="27.6">
      <c r="A27" s="58" t="s">
        <v>153</v>
      </c>
      <c r="B27" s="67" t="s">
        <v>154</v>
      </c>
      <c r="C27" s="67" t="s">
        <v>117</v>
      </c>
      <c r="D27" s="58" t="s">
        <v>49</v>
      </c>
      <c r="E27" s="67" t="s">
        <v>50</v>
      </c>
      <c r="F27" s="67" t="s">
        <v>50</v>
      </c>
      <c r="G27" s="6" t="s">
        <v>51</v>
      </c>
      <c r="H27" s="277">
        <v>99000</v>
      </c>
      <c r="I27" s="277">
        <v>294534.84000000003</v>
      </c>
      <c r="J27" s="1" t="s">
        <v>70</v>
      </c>
      <c r="K27" s="66" t="s">
        <v>144</v>
      </c>
      <c r="L27" s="69">
        <v>44970</v>
      </c>
      <c r="M27" s="69">
        <v>46065</v>
      </c>
      <c r="N27" s="66" t="s">
        <v>54</v>
      </c>
      <c r="O27" s="68" t="s">
        <v>82</v>
      </c>
      <c r="P27" s="313">
        <v>46430</v>
      </c>
      <c r="Q27" s="147" t="s">
        <v>91</v>
      </c>
    </row>
    <row r="28" spans="1:17" ht="41.4">
      <c r="A28" s="2" t="s">
        <v>155</v>
      </c>
      <c r="B28" s="2" t="s">
        <v>156</v>
      </c>
      <c r="C28" s="2" t="s">
        <v>157</v>
      </c>
      <c r="D28" s="58" t="s">
        <v>49</v>
      </c>
      <c r="E28" s="4" t="s">
        <v>49</v>
      </c>
      <c r="F28" s="2" t="s">
        <v>49</v>
      </c>
      <c r="G28" s="6" t="s">
        <v>51</v>
      </c>
      <c r="H28" s="63">
        <v>11616</v>
      </c>
      <c r="I28" s="63">
        <v>11616</v>
      </c>
      <c r="J28" s="1" t="s">
        <v>70</v>
      </c>
      <c r="K28" s="2" t="s">
        <v>133</v>
      </c>
      <c r="L28" s="8">
        <v>40603</v>
      </c>
      <c r="M28" s="8">
        <v>41274</v>
      </c>
      <c r="N28" s="9" t="s">
        <v>104</v>
      </c>
      <c r="O28" s="2" t="s">
        <v>73</v>
      </c>
      <c r="P28" s="311">
        <v>46477</v>
      </c>
      <c r="Q28" s="244" t="s">
        <v>74</v>
      </c>
    </row>
    <row r="29" spans="1:17" customFormat="1" ht="41.4">
      <c r="A29" s="1" t="s">
        <v>158</v>
      </c>
      <c r="B29" s="1" t="s">
        <v>158</v>
      </c>
      <c r="C29" s="186" t="s">
        <v>159</v>
      </c>
      <c r="D29" s="1" t="s">
        <v>49</v>
      </c>
      <c r="E29" s="1" t="s">
        <v>49</v>
      </c>
      <c r="F29" s="1" t="s">
        <v>50</v>
      </c>
      <c r="G29" s="190" t="s">
        <v>51</v>
      </c>
      <c r="H29" s="245">
        <v>56880</v>
      </c>
      <c r="I29" s="245">
        <v>222603</v>
      </c>
      <c r="J29" s="1" t="s">
        <v>70</v>
      </c>
      <c r="K29" s="1" t="s">
        <v>160</v>
      </c>
      <c r="L29" s="129">
        <v>45198</v>
      </c>
      <c r="M29" s="129">
        <v>46293</v>
      </c>
      <c r="N29" s="1" t="s">
        <v>54</v>
      </c>
      <c r="O29" s="1" t="s">
        <v>82</v>
      </c>
      <c r="P29" s="314">
        <v>46293</v>
      </c>
      <c r="Q29" s="244" t="s">
        <v>91</v>
      </c>
    </row>
    <row r="30" spans="1:17" ht="55.2">
      <c r="A30" s="186" t="s">
        <v>161</v>
      </c>
      <c r="B30" s="186" t="s">
        <v>162</v>
      </c>
      <c r="C30" s="186" t="s">
        <v>163</v>
      </c>
      <c r="D30" s="1" t="s">
        <v>49</v>
      </c>
      <c r="E30" s="246" t="s">
        <v>49</v>
      </c>
      <c r="F30" s="226" t="s">
        <v>49</v>
      </c>
      <c r="G30" s="190" t="s">
        <v>51</v>
      </c>
      <c r="H30" s="245"/>
      <c r="I30" s="245">
        <v>274000</v>
      </c>
      <c r="J30" s="278" t="s">
        <v>164</v>
      </c>
      <c r="K30" s="279" t="s">
        <v>165</v>
      </c>
      <c r="L30" s="244">
        <v>43628</v>
      </c>
      <c r="M30" s="186" t="s">
        <v>166</v>
      </c>
      <c r="N30" s="186" t="s">
        <v>166</v>
      </c>
      <c r="O30" s="186" t="s">
        <v>73</v>
      </c>
      <c r="P30" s="312">
        <v>46265</v>
      </c>
      <c r="Q30" s="244" t="s">
        <v>66</v>
      </c>
    </row>
    <row r="31" spans="1:17" customFormat="1" ht="55.2">
      <c r="A31" s="186" t="s">
        <v>167</v>
      </c>
      <c r="B31" s="186" t="s">
        <v>168</v>
      </c>
      <c r="C31" s="1" t="s">
        <v>169</v>
      </c>
      <c r="D31" s="1" t="s">
        <v>49</v>
      </c>
      <c r="E31" s="1" t="s">
        <v>49</v>
      </c>
      <c r="F31" s="278" t="s">
        <v>49</v>
      </c>
      <c r="G31" s="190" t="s">
        <v>51</v>
      </c>
      <c r="H31" s="245">
        <v>13846</v>
      </c>
      <c r="I31" s="245">
        <f>H31*4</f>
        <v>55384</v>
      </c>
      <c r="J31" s="1" t="s">
        <v>70</v>
      </c>
      <c r="K31" s="1" t="s">
        <v>160</v>
      </c>
      <c r="L31" s="129">
        <v>45992</v>
      </c>
      <c r="M31" s="129">
        <v>46721</v>
      </c>
      <c r="N31" s="129" t="s">
        <v>65</v>
      </c>
      <c r="O31" s="1" t="s">
        <v>65</v>
      </c>
      <c r="P31" s="314">
        <v>46721</v>
      </c>
      <c r="Q31" s="129" t="s">
        <v>91</v>
      </c>
    </row>
    <row r="32" spans="1:17" customFormat="1" ht="55.5" customHeight="1">
      <c r="A32" s="1" t="s">
        <v>170</v>
      </c>
      <c r="B32" s="1" t="s">
        <v>171</v>
      </c>
      <c r="C32" s="1" t="s">
        <v>172</v>
      </c>
      <c r="D32" s="1" t="s">
        <v>49</v>
      </c>
      <c r="E32" s="1" t="s">
        <v>50</v>
      </c>
      <c r="F32" s="1" t="s">
        <v>50</v>
      </c>
      <c r="G32" s="190" t="s">
        <v>51</v>
      </c>
      <c r="H32" s="245">
        <v>352658.97</v>
      </c>
      <c r="I32" s="245">
        <v>968370</v>
      </c>
      <c r="J32" s="1" t="s">
        <v>70</v>
      </c>
      <c r="K32" s="1" t="s">
        <v>160</v>
      </c>
      <c r="L32" s="129">
        <v>45352</v>
      </c>
      <c r="M32" s="129">
        <v>46447</v>
      </c>
      <c r="N32" s="1" t="s">
        <v>173</v>
      </c>
      <c r="O32" s="1" t="s">
        <v>65</v>
      </c>
      <c r="P32" s="314">
        <v>46447</v>
      </c>
      <c r="Q32" s="129" t="s">
        <v>66</v>
      </c>
    </row>
    <row r="33" spans="1:17" customFormat="1" ht="27.6">
      <c r="A33" s="1" t="s">
        <v>174</v>
      </c>
      <c r="B33" s="1" t="s">
        <v>175</v>
      </c>
      <c r="C33" s="246" t="s">
        <v>176</v>
      </c>
      <c r="D33" s="1" t="s">
        <v>49</v>
      </c>
      <c r="E33" s="190" t="s">
        <v>49</v>
      </c>
      <c r="F33" s="190" t="s">
        <v>49</v>
      </c>
      <c r="G33" s="190" t="s">
        <v>51</v>
      </c>
      <c r="H33" s="245">
        <v>4500</v>
      </c>
      <c r="I33" s="245">
        <v>27000</v>
      </c>
      <c r="J33" s="278" t="s">
        <v>164</v>
      </c>
      <c r="K33" s="129" t="s">
        <v>177</v>
      </c>
      <c r="L33" s="280" t="s">
        <v>178</v>
      </c>
      <c r="M33" s="147">
        <v>44865</v>
      </c>
      <c r="N33" s="1" t="s">
        <v>179</v>
      </c>
      <c r="O33" s="1" t="s">
        <v>73</v>
      </c>
      <c r="P33" s="311">
        <v>46387</v>
      </c>
      <c r="Q33" s="129" t="s">
        <v>74</v>
      </c>
    </row>
    <row r="34" spans="1:17" customFormat="1" ht="53.1" customHeight="1">
      <c r="A34" s="246" t="s">
        <v>161</v>
      </c>
      <c r="B34" s="246" t="s">
        <v>180</v>
      </c>
      <c r="C34" s="246" t="s">
        <v>181</v>
      </c>
      <c r="D34" s="1" t="s">
        <v>49</v>
      </c>
      <c r="E34" s="246" t="s">
        <v>49</v>
      </c>
      <c r="F34" s="226" t="s">
        <v>49</v>
      </c>
      <c r="G34" s="190" t="s">
        <v>51</v>
      </c>
      <c r="H34" s="245"/>
      <c r="I34" s="245">
        <v>150000</v>
      </c>
      <c r="J34" s="278" t="s">
        <v>164</v>
      </c>
      <c r="K34" s="279" t="s">
        <v>165</v>
      </c>
      <c r="L34" s="247">
        <v>44614</v>
      </c>
      <c r="M34" s="247">
        <v>44837</v>
      </c>
      <c r="N34" s="246" t="s">
        <v>104</v>
      </c>
      <c r="O34" s="186" t="s">
        <v>73</v>
      </c>
      <c r="P34" s="312">
        <v>46265</v>
      </c>
      <c r="Q34" s="129" t="s">
        <v>74</v>
      </c>
    </row>
    <row r="35" spans="1:17" ht="27.6">
      <c r="A35" s="1" t="s">
        <v>182</v>
      </c>
      <c r="B35" s="1" t="s">
        <v>183</v>
      </c>
      <c r="C35" s="1" t="s">
        <v>184</v>
      </c>
      <c r="D35" s="1" t="s">
        <v>49</v>
      </c>
      <c r="E35" s="1" t="s">
        <v>49</v>
      </c>
      <c r="F35" s="278" t="s">
        <v>50</v>
      </c>
      <c r="G35" s="190" t="s">
        <v>51</v>
      </c>
      <c r="H35" s="245">
        <v>56000</v>
      </c>
      <c r="I35" s="245">
        <v>280000</v>
      </c>
      <c r="J35" s="1" t="s">
        <v>70</v>
      </c>
      <c r="K35" s="1" t="s">
        <v>160</v>
      </c>
      <c r="L35" s="129">
        <v>43191</v>
      </c>
      <c r="M35" s="129">
        <v>45016</v>
      </c>
      <c r="N35" s="129" t="s">
        <v>185</v>
      </c>
      <c r="O35" s="1" t="s">
        <v>64</v>
      </c>
      <c r="P35" s="314">
        <v>46477</v>
      </c>
      <c r="Q35" s="244" t="s">
        <v>91</v>
      </c>
    </row>
    <row r="36" spans="1:17" ht="41.4">
      <c r="A36" s="248" t="s">
        <v>186</v>
      </c>
      <c r="B36" s="1" t="s">
        <v>187</v>
      </c>
      <c r="C36" s="1" t="s">
        <v>188</v>
      </c>
      <c r="D36" s="1" t="s">
        <v>49</v>
      </c>
      <c r="E36" s="1" t="s">
        <v>50</v>
      </c>
      <c r="F36" s="1" t="s">
        <v>50</v>
      </c>
      <c r="G36" s="190" t="s">
        <v>51</v>
      </c>
      <c r="H36" s="245">
        <v>70000</v>
      </c>
      <c r="I36" s="245">
        <v>140000</v>
      </c>
      <c r="J36" s="278" t="s">
        <v>164</v>
      </c>
      <c r="K36" s="248" t="s">
        <v>189</v>
      </c>
      <c r="L36" s="129">
        <v>45597</v>
      </c>
      <c r="M36" s="129">
        <v>46326</v>
      </c>
      <c r="N36" s="129" t="s">
        <v>190</v>
      </c>
      <c r="O36" s="1" t="s">
        <v>166</v>
      </c>
      <c r="P36" s="314">
        <v>46326</v>
      </c>
      <c r="Q36" s="244" t="s">
        <v>91</v>
      </c>
    </row>
    <row r="37" spans="1:17" ht="27.6">
      <c r="A37" s="281" t="s">
        <v>191</v>
      </c>
      <c r="B37" s="282" t="s">
        <v>192</v>
      </c>
      <c r="C37" s="281" t="s">
        <v>193</v>
      </c>
      <c r="D37" s="1" t="s">
        <v>49</v>
      </c>
      <c r="E37" s="248" t="s">
        <v>49</v>
      </c>
      <c r="F37" s="283" t="s">
        <v>50</v>
      </c>
      <c r="G37" s="190" t="s">
        <v>51</v>
      </c>
      <c r="H37" s="245">
        <v>141403</v>
      </c>
      <c r="I37" s="245">
        <v>424209</v>
      </c>
      <c r="J37" s="278" t="s">
        <v>164</v>
      </c>
      <c r="K37" s="248" t="s">
        <v>160</v>
      </c>
      <c r="L37" s="187">
        <v>45597</v>
      </c>
      <c r="M37" s="187">
        <v>46691</v>
      </c>
      <c r="N37" s="248" t="s">
        <v>54</v>
      </c>
      <c r="O37" s="248" t="s">
        <v>65</v>
      </c>
      <c r="P37" s="315">
        <v>46691</v>
      </c>
      <c r="Q37" s="244" t="s">
        <v>194</v>
      </c>
    </row>
    <row r="38" spans="1:17" customFormat="1" ht="27.6">
      <c r="A38" s="1" t="s">
        <v>195</v>
      </c>
      <c r="B38" s="1" t="s">
        <v>196</v>
      </c>
      <c r="C38" s="1" t="s">
        <v>197</v>
      </c>
      <c r="D38" s="1" t="s">
        <v>49</v>
      </c>
      <c r="E38" s="190" t="s">
        <v>49</v>
      </c>
      <c r="F38" s="190" t="s">
        <v>49</v>
      </c>
      <c r="G38" s="190" t="s">
        <v>51</v>
      </c>
      <c r="H38" s="245">
        <v>12500</v>
      </c>
      <c r="I38" s="245">
        <v>12500</v>
      </c>
      <c r="J38" s="278" t="s">
        <v>164</v>
      </c>
      <c r="K38" s="1" t="s">
        <v>198</v>
      </c>
      <c r="L38" s="147">
        <v>42856</v>
      </c>
      <c r="M38" s="270">
        <v>46112</v>
      </c>
      <c r="N38" s="129" t="s">
        <v>86</v>
      </c>
      <c r="O38" s="279" t="s">
        <v>73</v>
      </c>
      <c r="P38" s="311">
        <v>46477</v>
      </c>
      <c r="Q38" s="129" t="s">
        <v>74</v>
      </c>
    </row>
    <row r="39" spans="1:17" customFormat="1" ht="55.2">
      <c r="A39" s="1" t="s">
        <v>199</v>
      </c>
      <c r="B39" s="1" t="s">
        <v>199</v>
      </c>
      <c r="C39" s="1" t="s">
        <v>200</v>
      </c>
      <c r="D39" s="1" t="s">
        <v>49</v>
      </c>
      <c r="E39" s="1" t="s">
        <v>49</v>
      </c>
      <c r="F39" s="278" t="s">
        <v>49</v>
      </c>
      <c r="G39" s="190" t="s">
        <v>51</v>
      </c>
      <c r="H39" s="245">
        <v>64000</v>
      </c>
      <c r="I39" s="245">
        <v>64000</v>
      </c>
      <c r="J39" s="1" t="s">
        <v>70</v>
      </c>
      <c r="K39" s="1" t="s">
        <v>160</v>
      </c>
      <c r="L39" s="129">
        <v>38991</v>
      </c>
      <c r="M39" s="129">
        <v>39355</v>
      </c>
      <c r="N39" s="1" t="s">
        <v>201</v>
      </c>
      <c r="O39" s="1" t="s">
        <v>73</v>
      </c>
      <c r="P39" s="314">
        <v>46477</v>
      </c>
      <c r="Q39" s="129" t="s">
        <v>66</v>
      </c>
    </row>
    <row r="40" spans="1:17" customFormat="1" ht="27.6">
      <c r="A40" s="186" t="s">
        <v>202</v>
      </c>
      <c r="B40" s="186" t="s">
        <v>202</v>
      </c>
      <c r="C40" s="248" t="s">
        <v>203</v>
      </c>
      <c r="D40" s="1" t="s">
        <v>49</v>
      </c>
      <c r="E40" s="248" t="s">
        <v>50</v>
      </c>
      <c r="F40" s="248" t="s">
        <v>49</v>
      </c>
      <c r="G40" s="190" t="s">
        <v>51</v>
      </c>
      <c r="H40" s="245">
        <v>50000</v>
      </c>
      <c r="I40" s="245">
        <v>139475</v>
      </c>
      <c r="J40" s="278" t="s">
        <v>164</v>
      </c>
      <c r="K40" s="248" t="s">
        <v>204</v>
      </c>
      <c r="L40" s="187">
        <v>44977</v>
      </c>
      <c r="M40" s="187">
        <v>46072</v>
      </c>
      <c r="N40" s="248" t="s">
        <v>54</v>
      </c>
      <c r="O40" s="186" t="s">
        <v>82</v>
      </c>
      <c r="P40" s="315">
        <v>46437</v>
      </c>
      <c r="Q40" s="244" t="s">
        <v>91</v>
      </c>
    </row>
    <row r="41" spans="1:17" customFormat="1" ht="41.4">
      <c r="A41" s="284" t="s">
        <v>205</v>
      </c>
      <c r="B41" s="284" t="s">
        <v>206</v>
      </c>
      <c r="C41" s="246" t="s">
        <v>207</v>
      </c>
      <c r="D41" s="1" t="s">
        <v>49</v>
      </c>
      <c r="E41" s="190" t="s">
        <v>49</v>
      </c>
      <c r="F41" s="190" t="s">
        <v>49</v>
      </c>
      <c r="G41" s="190" t="s">
        <v>51</v>
      </c>
      <c r="H41" s="245">
        <v>14970</v>
      </c>
      <c r="I41" s="245">
        <v>29940</v>
      </c>
      <c r="J41" s="278" t="s">
        <v>164</v>
      </c>
      <c r="K41" s="129" t="s">
        <v>177</v>
      </c>
      <c r="L41" s="190">
        <v>45383</v>
      </c>
      <c r="M41" s="190">
        <v>46112</v>
      </c>
      <c r="N41" s="129" t="s">
        <v>65</v>
      </c>
      <c r="O41" s="1" t="s">
        <v>86</v>
      </c>
      <c r="P41" s="316">
        <v>46477</v>
      </c>
      <c r="Q41" s="244" t="s">
        <v>91</v>
      </c>
    </row>
    <row r="42" spans="1:17" customFormat="1" ht="41.4">
      <c r="A42" s="246" t="s">
        <v>208</v>
      </c>
      <c r="B42" s="246" t="s">
        <v>209</v>
      </c>
      <c r="C42" s="246" t="s">
        <v>210</v>
      </c>
      <c r="D42" s="1" t="s">
        <v>49</v>
      </c>
      <c r="E42" s="190" t="s">
        <v>49</v>
      </c>
      <c r="F42" s="190" t="s">
        <v>49</v>
      </c>
      <c r="G42" s="190" t="s">
        <v>51</v>
      </c>
      <c r="H42" s="245">
        <v>100000</v>
      </c>
      <c r="I42" s="245">
        <v>100000</v>
      </c>
      <c r="J42" s="278" t="s">
        <v>164</v>
      </c>
      <c r="K42" s="1" t="s">
        <v>177</v>
      </c>
      <c r="L42" s="285" t="s">
        <v>211</v>
      </c>
      <c r="M42" s="147">
        <v>45690</v>
      </c>
      <c r="N42" s="129" t="s">
        <v>65</v>
      </c>
      <c r="O42" s="1" t="s">
        <v>73</v>
      </c>
      <c r="P42" s="311">
        <v>46420</v>
      </c>
      <c r="Q42" s="129" t="s">
        <v>66</v>
      </c>
    </row>
    <row r="43" spans="1:17" customFormat="1" ht="27.6">
      <c r="A43" s="190" t="s">
        <v>212</v>
      </c>
      <c r="B43" s="190" t="s">
        <v>213</v>
      </c>
      <c r="C43" s="190" t="s">
        <v>214</v>
      </c>
      <c r="D43" s="1" t="s">
        <v>49</v>
      </c>
      <c r="E43" s="190" t="s">
        <v>50</v>
      </c>
      <c r="F43" s="190" t="s">
        <v>50</v>
      </c>
      <c r="G43" s="190" t="s">
        <v>51</v>
      </c>
      <c r="H43" s="245">
        <v>800000</v>
      </c>
      <c r="I43" s="245">
        <v>2000000</v>
      </c>
      <c r="J43" s="278" t="s">
        <v>164</v>
      </c>
      <c r="K43" s="190" t="s">
        <v>198</v>
      </c>
      <c r="L43" s="190">
        <v>44378</v>
      </c>
      <c r="M43" s="190">
        <v>45474</v>
      </c>
      <c r="N43" s="190" t="s">
        <v>90</v>
      </c>
      <c r="O43" s="286" t="s">
        <v>98</v>
      </c>
      <c r="P43" s="316">
        <v>46204</v>
      </c>
      <c r="Q43" s="244" t="s">
        <v>91</v>
      </c>
    </row>
    <row r="44" spans="1:17" customFormat="1" ht="27.6">
      <c r="A44" s="186" t="s">
        <v>215</v>
      </c>
      <c r="B44" s="186" t="s">
        <v>216</v>
      </c>
      <c r="C44" s="248" t="s">
        <v>217</v>
      </c>
      <c r="D44" s="1" t="s">
        <v>49</v>
      </c>
      <c r="E44" s="1" t="s">
        <v>50</v>
      </c>
      <c r="F44" s="1" t="s">
        <v>50</v>
      </c>
      <c r="G44" s="190" t="s">
        <v>51</v>
      </c>
      <c r="H44" s="245">
        <v>700000</v>
      </c>
      <c r="I44" s="245">
        <v>700000</v>
      </c>
      <c r="J44" s="278" t="s">
        <v>164</v>
      </c>
      <c r="K44" s="248" t="s">
        <v>189</v>
      </c>
      <c r="L44" s="187">
        <v>45200</v>
      </c>
      <c r="M44" s="287">
        <v>45931</v>
      </c>
      <c r="N44" s="248" t="s">
        <v>218</v>
      </c>
      <c r="O44" s="186" t="s">
        <v>73</v>
      </c>
      <c r="P44" s="315">
        <v>46296</v>
      </c>
      <c r="Q44" s="244" t="s">
        <v>91</v>
      </c>
    </row>
    <row r="45" spans="1:17" customFormat="1" ht="27.6">
      <c r="A45" s="1" t="s">
        <v>219</v>
      </c>
      <c r="B45" s="1" t="s">
        <v>220</v>
      </c>
      <c r="C45" s="1" t="s">
        <v>221</v>
      </c>
      <c r="D45" s="1" t="s">
        <v>49</v>
      </c>
      <c r="E45" s="1" t="s">
        <v>49</v>
      </c>
      <c r="F45" s="1" t="s">
        <v>49</v>
      </c>
      <c r="G45" s="190" t="s">
        <v>51</v>
      </c>
      <c r="H45" s="245">
        <v>3100</v>
      </c>
      <c r="I45" s="245">
        <v>3100</v>
      </c>
      <c r="J45" s="278" t="s">
        <v>164</v>
      </c>
      <c r="K45" s="1" t="s">
        <v>222</v>
      </c>
      <c r="L45" s="129">
        <v>44200</v>
      </c>
      <c r="M45" s="129" t="s">
        <v>223</v>
      </c>
      <c r="N45" s="129" t="s">
        <v>86</v>
      </c>
      <c r="O45" s="1" t="s">
        <v>73</v>
      </c>
      <c r="P45" s="314">
        <v>46477</v>
      </c>
      <c r="Q45" s="129" t="s">
        <v>74</v>
      </c>
    </row>
    <row r="46" spans="1:17" customFormat="1" ht="41.4">
      <c r="A46" s="186" t="s">
        <v>224</v>
      </c>
      <c r="B46" s="186" t="s">
        <v>225</v>
      </c>
      <c r="C46" s="186" t="s">
        <v>226</v>
      </c>
      <c r="D46" s="1" t="s">
        <v>49</v>
      </c>
      <c r="E46" s="248" t="s">
        <v>49</v>
      </c>
      <c r="F46" s="248" t="s">
        <v>50</v>
      </c>
      <c r="G46" s="190" t="s">
        <v>51</v>
      </c>
      <c r="H46" s="245">
        <v>113986.86</v>
      </c>
      <c r="I46" s="245">
        <v>569934.30000000005</v>
      </c>
      <c r="J46" s="186" t="s">
        <v>164</v>
      </c>
      <c r="K46" s="248" t="s">
        <v>204</v>
      </c>
      <c r="L46" s="187">
        <v>43922</v>
      </c>
      <c r="M46" s="187">
        <v>45747</v>
      </c>
      <c r="N46" s="248" t="s">
        <v>227</v>
      </c>
      <c r="O46" s="186" t="s">
        <v>190</v>
      </c>
      <c r="P46" s="315">
        <v>46477</v>
      </c>
      <c r="Q46" s="244" t="s">
        <v>91</v>
      </c>
    </row>
    <row r="47" spans="1:17" customFormat="1" ht="41.4">
      <c r="A47" s="279" t="s">
        <v>228</v>
      </c>
      <c r="B47" s="279" t="s">
        <v>229</v>
      </c>
      <c r="C47" s="279" t="s">
        <v>230</v>
      </c>
      <c r="D47" s="1" t="s">
        <v>49</v>
      </c>
      <c r="E47" s="246" t="s">
        <v>49</v>
      </c>
      <c r="F47" s="226" t="s">
        <v>49</v>
      </c>
      <c r="G47" s="190" t="s">
        <v>51</v>
      </c>
      <c r="H47" s="245">
        <v>30000</v>
      </c>
      <c r="I47" s="245">
        <v>90000</v>
      </c>
      <c r="J47" s="278" t="s">
        <v>164</v>
      </c>
      <c r="K47" s="279" t="s">
        <v>204</v>
      </c>
      <c r="L47" s="288">
        <v>45017</v>
      </c>
      <c r="M47" s="289">
        <v>46112</v>
      </c>
      <c r="N47" s="279" t="s">
        <v>54</v>
      </c>
      <c r="O47" s="286" t="s">
        <v>98</v>
      </c>
      <c r="P47" s="317">
        <v>46477</v>
      </c>
      <c r="Q47" s="129" t="s">
        <v>66</v>
      </c>
    </row>
    <row r="48" spans="1:17" customFormat="1" ht="27.6">
      <c r="A48" s="279" t="s">
        <v>231</v>
      </c>
      <c r="B48" s="279" t="s">
        <v>232</v>
      </c>
      <c r="C48" s="279" t="s">
        <v>233</v>
      </c>
      <c r="D48" s="1" t="s">
        <v>49</v>
      </c>
      <c r="E48" s="246" t="s">
        <v>50</v>
      </c>
      <c r="F48" s="226" t="s">
        <v>49</v>
      </c>
      <c r="G48" s="190" t="s">
        <v>51</v>
      </c>
      <c r="H48" s="245">
        <v>285000</v>
      </c>
      <c r="I48" s="245">
        <v>285000</v>
      </c>
      <c r="J48" s="278" t="s">
        <v>164</v>
      </c>
      <c r="K48" s="279" t="s">
        <v>160</v>
      </c>
      <c r="L48" s="288">
        <v>45871</v>
      </c>
      <c r="M48" s="289">
        <v>46236</v>
      </c>
      <c r="N48" s="279" t="s">
        <v>86</v>
      </c>
      <c r="O48" s="279" t="s">
        <v>73</v>
      </c>
      <c r="P48" s="317">
        <v>46236</v>
      </c>
      <c r="Q48" s="244" t="s">
        <v>91</v>
      </c>
    </row>
    <row r="49" spans="1:17" customFormat="1" ht="27.6">
      <c r="A49" s="1" t="s">
        <v>234</v>
      </c>
      <c r="B49" s="1" t="s">
        <v>235</v>
      </c>
      <c r="C49" s="1" t="s">
        <v>236</v>
      </c>
      <c r="D49" s="1" t="s">
        <v>49</v>
      </c>
      <c r="E49" s="190" t="s">
        <v>49</v>
      </c>
      <c r="F49" s="190" t="s">
        <v>49</v>
      </c>
      <c r="G49" s="190" t="s">
        <v>51</v>
      </c>
      <c r="H49" s="245">
        <v>18500</v>
      </c>
      <c r="I49" s="245">
        <v>37000</v>
      </c>
      <c r="J49" s="278" t="s">
        <v>164</v>
      </c>
      <c r="K49" s="1" t="s">
        <v>198</v>
      </c>
      <c r="L49" s="270">
        <v>45961</v>
      </c>
      <c r="M49" s="270">
        <v>46690</v>
      </c>
      <c r="N49" s="290" t="s">
        <v>65</v>
      </c>
      <c r="O49" s="286" t="s">
        <v>86</v>
      </c>
      <c r="P49" s="318">
        <v>46690</v>
      </c>
      <c r="Q49" s="244" t="s">
        <v>91</v>
      </c>
    </row>
    <row r="50" spans="1:17" customFormat="1" ht="27.6">
      <c r="A50" s="1" t="s">
        <v>237</v>
      </c>
      <c r="B50" s="1" t="s">
        <v>237</v>
      </c>
      <c r="C50" s="1" t="s">
        <v>238</v>
      </c>
      <c r="D50" s="1" t="s">
        <v>49</v>
      </c>
      <c r="E50" s="190" t="s">
        <v>49</v>
      </c>
      <c r="F50" s="190" t="s">
        <v>49</v>
      </c>
      <c r="G50" s="190" t="s">
        <v>51</v>
      </c>
      <c r="H50" s="245">
        <v>15000</v>
      </c>
      <c r="I50" s="245">
        <v>15000</v>
      </c>
      <c r="J50" s="278" t="s">
        <v>164</v>
      </c>
      <c r="K50" s="1" t="s">
        <v>198</v>
      </c>
      <c r="L50" s="270">
        <v>45748</v>
      </c>
      <c r="M50" s="270">
        <v>46112</v>
      </c>
      <c r="N50" s="290" t="s">
        <v>86</v>
      </c>
      <c r="O50" s="279" t="s">
        <v>73</v>
      </c>
      <c r="P50" s="318">
        <v>46477</v>
      </c>
      <c r="Q50" s="129" t="s">
        <v>74</v>
      </c>
    </row>
    <row r="51" spans="1:17" customFormat="1" ht="27.6">
      <c r="A51" s="186" t="s">
        <v>239</v>
      </c>
      <c r="B51" s="186" t="s">
        <v>240</v>
      </c>
      <c r="C51" s="186" t="s">
        <v>241</v>
      </c>
      <c r="D51" s="1" t="s">
        <v>49</v>
      </c>
      <c r="E51" s="248" t="s">
        <v>49</v>
      </c>
      <c r="F51" s="248" t="s">
        <v>49</v>
      </c>
      <c r="G51" s="190" t="s">
        <v>51</v>
      </c>
      <c r="H51" s="245" t="s">
        <v>166</v>
      </c>
      <c r="I51" s="245">
        <v>26000</v>
      </c>
      <c r="J51" s="278" t="s">
        <v>164</v>
      </c>
      <c r="K51" s="248" t="s">
        <v>165</v>
      </c>
      <c r="L51" s="187">
        <v>45433</v>
      </c>
      <c r="M51" s="187">
        <v>46538</v>
      </c>
      <c r="N51" s="248" t="s">
        <v>173</v>
      </c>
      <c r="O51" s="186" t="s">
        <v>242</v>
      </c>
      <c r="P51" s="315">
        <v>46538</v>
      </c>
      <c r="Q51" s="244" t="s">
        <v>66</v>
      </c>
    </row>
    <row r="52" spans="1:17" customFormat="1" ht="55.2">
      <c r="A52" s="1" t="s">
        <v>243</v>
      </c>
      <c r="B52" s="1" t="s">
        <v>243</v>
      </c>
      <c r="C52" s="1" t="s">
        <v>244</v>
      </c>
      <c r="D52" s="1" t="s">
        <v>49</v>
      </c>
      <c r="E52" s="190" t="s">
        <v>49</v>
      </c>
      <c r="F52" s="190" t="s">
        <v>49</v>
      </c>
      <c r="G52" s="190" t="s">
        <v>51</v>
      </c>
      <c r="H52" s="245">
        <v>3173</v>
      </c>
      <c r="I52" s="245">
        <v>9616</v>
      </c>
      <c r="J52" s="278" t="s">
        <v>164</v>
      </c>
      <c r="K52" s="1" t="s">
        <v>245</v>
      </c>
      <c r="L52" s="129">
        <v>43809</v>
      </c>
      <c r="M52" s="129">
        <v>44904</v>
      </c>
      <c r="N52" s="129" t="s">
        <v>54</v>
      </c>
      <c r="O52" s="279" t="s">
        <v>73</v>
      </c>
      <c r="P52" s="314">
        <v>46366</v>
      </c>
      <c r="Q52" s="129" t="s">
        <v>74</v>
      </c>
    </row>
    <row r="53" spans="1:17" customFormat="1" ht="41.4">
      <c r="A53" s="1" t="s">
        <v>246</v>
      </c>
      <c r="B53" s="1" t="s">
        <v>247</v>
      </c>
      <c r="C53" s="1" t="s">
        <v>248</v>
      </c>
      <c r="D53" s="1" t="s">
        <v>49</v>
      </c>
      <c r="E53" s="190" t="s">
        <v>49</v>
      </c>
      <c r="F53" s="190" t="s">
        <v>49</v>
      </c>
      <c r="G53" s="190" t="s">
        <v>51</v>
      </c>
      <c r="H53" s="245">
        <v>11000</v>
      </c>
      <c r="I53" s="245">
        <v>60000</v>
      </c>
      <c r="J53" s="278" t="s">
        <v>164</v>
      </c>
      <c r="K53" s="1" t="s">
        <v>249</v>
      </c>
      <c r="L53" s="129">
        <v>41852</v>
      </c>
      <c r="M53" s="129">
        <v>43842</v>
      </c>
      <c r="N53" s="129" t="s">
        <v>65</v>
      </c>
      <c r="O53" s="1" t="s">
        <v>73</v>
      </c>
      <c r="P53" s="314">
        <v>46399</v>
      </c>
      <c r="Q53" s="129" t="s">
        <v>66</v>
      </c>
    </row>
    <row r="54" spans="1:17" customFormat="1" ht="27.6">
      <c r="A54" s="1" t="s">
        <v>250</v>
      </c>
      <c r="B54" s="1" t="s">
        <v>250</v>
      </c>
      <c r="C54" s="1" t="s">
        <v>251</v>
      </c>
      <c r="D54" s="1" t="s">
        <v>49</v>
      </c>
      <c r="E54" s="246" t="s">
        <v>49</v>
      </c>
      <c r="F54" s="226" t="s">
        <v>50</v>
      </c>
      <c r="G54" s="190" t="s">
        <v>51</v>
      </c>
      <c r="H54" s="245">
        <v>600000</v>
      </c>
      <c r="I54" s="245">
        <v>1800000</v>
      </c>
      <c r="J54" s="278" t="s">
        <v>164</v>
      </c>
      <c r="K54" s="1" t="s">
        <v>204</v>
      </c>
      <c r="L54" s="147">
        <v>45352</v>
      </c>
      <c r="M54" s="129">
        <v>46446</v>
      </c>
      <c r="N54" s="129" t="s">
        <v>54</v>
      </c>
      <c r="O54" s="1" t="s">
        <v>65</v>
      </c>
      <c r="P54" s="314">
        <v>46446</v>
      </c>
      <c r="Q54" s="129" t="s">
        <v>66</v>
      </c>
    </row>
    <row r="55" spans="1:17" customFormat="1" ht="27.6">
      <c r="A55" s="1" t="s">
        <v>182</v>
      </c>
      <c r="B55" s="1" t="s">
        <v>183</v>
      </c>
      <c r="C55" s="1" t="s">
        <v>252</v>
      </c>
      <c r="D55" s="1" t="s">
        <v>49</v>
      </c>
      <c r="E55" s="1" t="s">
        <v>49</v>
      </c>
      <c r="F55" s="278" t="s">
        <v>50</v>
      </c>
      <c r="G55" s="190" t="s">
        <v>51</v>
      </c>
      <c r="H55" s="245">
        <v>164000</v>
      </c>
      <c r="I55" s="245">
        <v>820000</v>
      </c>
      <c r="J55" s="1" t="s">
        <v>70</v>
      </c>
      <c r="K55" s="1" t="s">
        <v>160</v>
      </c>
      <c r="L55" s="129">
        <v>45017</v>
      </c>
      <c r="M55" s="129">
        <v>46843</v>
      </c>
      <c r="N55" s="129" t="s">
        <v>185</v>
      </c>
      <c r="O55" s="1" t="s">
        <v>64</v>
      </c>
      <c r="P55" s="314">
        <v>46843</v>
      </c>
      <c r="Q55" s="244" t="s">
        <v>91</v>
      </c>
    </row>
    <row r="56" spans="1:17" ht="55.2">
      <c r="A56" s="1" t="s">
        <v>253</v>
      </c>
      <c r="B56" s="1" t="s">
        <v>254</v>
      </c>
      <c r="C56" s="1" t="s">
        <v>255</v>
      </c>
      <c r="D56" s="1" t="s">
        <v>49</v>
      </c>
      <c r="E56" s="1" t="s">
        <v>49</v>
      </c>
      <c r="F56" s="278" t="s">
        <v>49</v>
      </c>
      <c r="G56" s="190" t="s">
        <v>51</v>
      </c>
      <c r="H56" s="245">
        <v>8000</v>
      </c>
      <c r="I56" s="245">
        <v>24000</v>
      </c>
      <c r="J56" s="1" t="s">
        <v>70</v>
      </c>
      <c r="K56" s="1" t="s">
        <v>160</v>
      </c>
      <c r="L56" s="129">
        <v>45017</v>
      </c>
      <c r="M56" s="129">
        <v>46326</v>
      </c>
      <c r="N56" s="129" t="s">
        <v>54</v>
      </c>
      <c r="O56" s="1" t="s">
        <v>65</v>
      </c>
      <c r="P56" s="314">
        <v>46326</v>
      </c>
      <c r="Q56" s="129" t="s">
        <v>74</v>
      </c>
    </row>
    <row r="57" spans="1:17" ht="27.6">
      <c r="A57" s="1" t="s">
        <v>256</v>
      </c>
      <c r="B57" s="1" t="s">
        <v>257</v>
      </c>
      <c r="C57" s="1" t="s">
        <v>258</v>
      </c>
      <c r="D57" s="1" t="s">
        <v>49</v>
      </c>
      <c r="E57" s="1" t="s">
        <v>49</v>
      </c>
      <c r="F57" s="278" t="s">
        <v>49</v>
      </c>
      <c r="G57" s="190" t="s">
        <v>51</v>
      </c>
      <c r="H57" s="245">
        <v>2500</v>
      </c>
      <c r="I57" s="245">
        <v>2500</v>
      </c>
      <c r="J57" s="1" t="s">
        <v>70</v>
      </c>
      <c r="K57" s="1" t="s">
        <v>160</v>
      </c>
      <c r="L57" s="129">
        <v>42307</v>
      </c>
      <c r="M57" s="129">
        <v>44133</v>
      </c>
      <c r="N57" s="1" t="s">
        <v>259</v>
      </c>
      <c r="O57" s="1" t="s">
        <v>73</v>
      </c>
      <c r="P57" s="314">
        <v>46324</v>
      </c>
      <c r="Q57" s="129" t="s">
        <v>74</v>
      </c>
    </row>
    <row r="58" spans="1:17" ht="27.6">
      <c r="A58" s="248" t="s">
        <v>260</v>
      </c>
      <c r="B58" s="186" t="s">
        <v>261</v>
      </c>
      <c r="C58" s="248" t="s">
        <v>262</v>
      </c>
      <c r="D58" s="1" t="s">
        <v>49</v>
      </c>
      <c r="E58" s="248" t="s">
        <v>49</v>
      </c>
      <c r="F58" s="248" t="s">
        <v>49</v>
      </c>
      <c r="G58" s="190" t="s">
        <v>51</v>
      </c>
      <c r="H58" s="245">
        <v>400415.62</v>
      </c>
      <c r="I58" s="245">
        <v>400415.62</v>
      </c>
      <c r="J58" s="278" t="s">
        <v>164</v>
      </c>
      <c r="K58" s="279" t="s">
        <v>165</v>
      </c>
      <c r="L58" s="187">
        <v>45894</v>
      </c>
      <c r="M58" s="187">
        <v>45991</v>
      </c>
      <c r="N58" s="248" t="s">
        <v>263</v>
      </c>
      <c r="O58" s="186" t="s">
        <v>166</v>
      </c>
      <c r="P58" s="315">
        <v>46351</v>
      </c>
      <c r="Q58" s="244" t="s">
        <v>91</v>
      </c>
    </row>
    <row r="59" spans="1:17" ht="27.6">
      <c r="A59" s="248" t="s">
        <v>260</v>
      </c>
      <c r="B59" s="186" t="s">
        <v>265</v>
      </c>
      <c r="C59" s="248" t="s">
        <v>262</v>
      </c>
      <c r="D59" s="1" t="s">
        <v>49</v>
      </c>
      <c r="E59" s="248" t="s">
        <v>49</v>
      </c>
      <c r="F59" s="248" t="s">
        <v>49</v>
      </c>
      <c r="G59" s="190" t="s">
        <v>51</v>
      </c>
      <c r="H59" s="245">
        <v>1450000</v>
      </c>
      <c r="I59" s="245">
        <v>1450000</v>
      </c>
      <c r="J59" s="278" t="s">
        <v>164</v>
      </c>
      <c r="K59" s="279" t="s">
        <v>165</v>
      </c>
      <c r="L59" s="187">
        <v>46041</v>
      </c>
      <c r="M59" s="187">
        <v>46171</v>
      </c>
      <c r="N59" s="248" t="s">
        <v>266</v>
      </c>
      <c r="O59" s="186" t="s">
        <v>166</v>
      </c>
      <c r="P59" s="315">
        <v>46536</v>
      </c>
      <c r="Q59" s="244" t="s">
        <v>91</v>
      </c>
    </row>
    <row r="60" spans="1:17" ht="27.6">
      <c r="A60" s="186" t="s">
        <v>267</v>
      </c>
      <c r="B60" s="186" t="s">
        <v>268</v>
      </c>
      <c r="C60" s="186" t="s">
        <v>269</v>
      </c>
      <c r="D60" s="1" t="s">
        <v>49</v>
      </c>
      <c r="E60" s="248" t="s">
        <v>49</v>
      </c>
      <c r="F60" s="248" t="s">
        <v>50</v>
      </c>
      <c r="G60" s="190" t="s">
        <v>51</v>
      </c>
      <c r="H60" s="245"/>
      <c r="I60" s="245">
        <f>4283711+161571.75</f>
        <v>4445282.75</v>
      </c>
      <c r="J60" s="186" t="s">
        <v>164</v>
      </c>
      <c r="K60" s="248" t="s">
        <v>165</v>
      </c>
      <c r="L60" s="187">
        <v>45000</v>
      </c>
      <c r="M60" s="187">
        <v>46185</v>
      </c>
      <c r="N60" s="248" t="s">
        <v>190</v>
      </c>
      <c r="O60" s="186" t="s">
        <v>73</v>
      </c>
      <c r="P60" s="315">
        <v>46330</v>
      </c>
      <c r="Q60" s="244" t="s">
        <v>66</v>
      </c>
    </row>
    <row r="61" spans="1:17" customFormat="1" ht="41.4">
      <c r="A61" s="291" t="s">
        <v>270</v>
      </c>
      <c r="B61" s="291" t="s">
        <v>270</v>
      </c>
      <c r="C61" s="291" t="s">
        <v>271</v>
      </c>
      <c r="D61" s="1" t="s">
        <v>49</v>
      </c>
      <c r="E61" s="190" t="s">
        <v>50</v>
      </c>
      <c r="F61" s="190" t="s">
        <v>49</v>
      </c>
      <c r="G61" s="190" t="s">
        <v>51</v>
      </c>
      <c r="H61" s="245">
        <v>17241</v>
      </c>
      <c r="I61" s="245">
        <v>86205</v>
      </c>
      <c r="J61" s="278" t="s">
        <v>164</v>
      </c>
      <c r="K61" s="1" t="s">
        <v>272</v>
      </c>
      <c r="L61" s="129">
        <v>44840</v>
      </c>
      <c r="M61" s="129">
        <v>46665</v>
      </c>
      <c r="N61" s="1" t="s">
        <v>273</v>
      </c>
      <c r="O61" s="129" t="s">
        <v>129</v>
      </c>
      <c r="P61" s="314">
        <v>46665</v>
      </c>
      <c r="Q61" s="129" t="s">
        <v>264</v>
      </c>
    </row>
    <row r="62" spans="1:17" customFormat="1" ht="27.6">
      <c r="A62" s="1" t="s">
        <v>274</v>
      </c>
      <c r="B62" s="1" t="s">
        <v>275</v>
      </c>
      <c r="C62" s="1" t="s">
        <v>276</v>
      </c>
      <c r="D62" s="1" t="s">
        <v>49</v>
      </c>
      <c r="E62" s="246" t="s">
        <v>49</v>
      </c>
      <c r="F62" s="226" t="s">
        <v>49</v>
      </c>
      <c r="G62" s="190" t="s">
        <v>51</v>
      </c>
      <c r="H62" s="245">
        <v>19229</v>
      </c>
      <c r="I62" s="245">
        <v>57688</v>
      </c>
      <c r="J62" s="278" t="s">
        <v>164</v>
      </c>
      <c r="K62" s="1" t="s">
        <v>204</v>
      </c>
      <c r="L62" s="147">
        <v>45604</v>
      </c>
      <c r="M62" s="129">
        <v>46698</v>
      </c>
      <c r="N62" s="129" t="s">
        <v>54</v>
      </c>
      <c r="O62" s="1" t="s">
        <v>65</v>
      </c>
      <c r="P62" s="314">
        <v>46698</v>
      </c>
      <c r="Q62" s="129" t="s">
        <v>66</v>
      </c>
    </row>
    <row r="63" spans="1:17" customFormat="1" ht="27.6">
      <c r="A63" s="186" t="s">
        <v>277</v>
      </c>
      <c r="B63" s="186" t="s">
        <v>240</v>
      </c>
      <c r="C63" s="248" t="s">
        <v>278</v>
      </c>
      <c r="D63" s="1" t="s">
        <v>49</v>
      </c>
      <c r="E63" s="248" t="s">
        <v>49</v>
      </c>
      <c r="F63" s="248" t="s">
        <v>49</v>
      </c>
      <c r="G63" s="190" t="s">
        <v>51</v>
      </c>
      <c r="H63" s="245" t="s">
        <v>166</v>
      </c>
      <c r="I63" s="245">
        <v>20250</v>
      </c>
      <c r="J63" s="278" t="s">
        <v>164</v>
      </c>
      <c r="K63" s="248" t="s">
        <v>165</v>
      </c>
      <c r="L63" s="187">
        <v>45424</v>
      </c>
      <c r="M63" s="187">
        <v>46538</v>
      </c>
      <c r="N63" s="248" t="s">
        <v>173</v>
      </c>
      <c r="O63" s="186" t="s">
        <v>242</v>
      </c>
      <c r="P63" s="315">
        <v>46538</v>
      </c>
      <c r="Q63" s="244" t="s">
        <v>66</v>
      </c>
    </row>
    <row r="64" spans="1:17" customFormat="1" ht="41.4">
      <c r="A64" s="186" t="s">
        <v>279</v>
      </c>
      <c r="B64" s="186" t="s">
        <v>280</v>
      </c>
      <c r="C64" s="278" t="s">
        <v>281</v>
      </c>
      <c r="D64" s="1" t="s">
        <v>49</v>
      </c>
      <c r="E64" s="246" t="s">
        <v>49</v>
      </c>
      <c r="F64" s="226" t="s">
        <v>50</v>
      </c>
      <c r="G64" s="190" t="s">
        <v>51</v>
      </c>
      <c r="H64" s="245" t="s">
        <v>166</v>
      </c>
      <c r="I64" s="245">
        <v>3497667.12</v>
      </c>
      <c r="J64" s="278" t="s">
        <v>164</v>
      </c>
      <c r="K64" s="279" t="s">
        <v>165</v>
      </c>
      <c r="L64" s="187">
        <v>45076</v>
      </c>
      <c r="M64" s="187">
        <v>45883</v>
      </c>
      <c r="N64" s="248" t="s">
        <v>190</v>
      </c>
      <c r="O64" s="129" t="s">
        <v>129</v>
      </c>
      <c r="P64" s="315">
        <v>46265</v>
      </c>
      <c r="Q64" s="244" t="s">
        <v>91</v>
      </c>
    </row>
    <row r="65" spans="1:99" customFormat="1" ht="27.6">
      <c r="A65" s="186" t="s">
        <v>267</v>
      </c>
      <c r="B65" s="186" t="s">
        <v>240</v>
      </c>
      <c r="C65" s="248" t="s">
        <v>282</v>
      </c>
      <c r="D65" s="1" t="s">
        <v>49</v>
      </c>
      <c r="E65" s="248" t="s">
        <v>49</v>
      </c>
      <c r="F65" s="248" t="s">
        <v>49</v>
      </c>
      <c r="G65" s="190" t="s">
        <v>51</v>
      </c>
      <c r="H65" s="245" t="s">
        <v>166</v>
      </c>
      <c r="I65" s="245">
        <v>19875</v>
      </c>
      <c r="J65" s="278" t="s">
        <v>164</v>
      </c>
      <c r="K65" s="248" t="s">
        <v>165</v>
      </c>
      <c r="L65" s="187">
        <v>45366</v>
      </c>
      <c r="M65" s="187">
        <v>46203</v>
      </c>
      <c r="N65" s="248" t="s">
        <v>173</v>
      </c>
      <c r="O65" s="186" t="s">
        <v>242</v>
      </c>
      <c r="P65" s="315">
        <v>46356</v>
      </c>
      <c r="Q65" s="244" t="s">
        <v>283</v>
      </c>
    </row>
    <row r="66" spans="1:99" customFormat="1" ht="27.6">
      <c r="A66" s="186" t="s">
        <v>267</v>
      </c>
      <c r="B66" s="186" t="s">
        <v>284</v>
      </c>
      <c r="C66" s="248" t="s">
        <v>282</v>
      </c>
      <c r="D66" s="1" t="s">
        <v>49</v>
      </c>
      <c r="E66" s="248" t="s">
        <v>49</v>
      </c>
      <c r="F66" s="248" t="s">
        <v>49</v>
      </c>
      <c r="G66" s="190" t="s">
        <v>51</v>
      </c>
      <c r="H66" s="245" t="s">
        <v>166</v>
      </c>
      <c r="I66" s="245">
        <v>30112.5</v>
      </c>
      <c r="J66" s="278" t="s">
        <v>164</v>
      </c>
      <c r="K66" s="248" t="s">
        <v>165</v>
      </c>
      <c r="L66" s="187">
        <v>45366</v>
      </c>
      <c r="M66" s="187">
        <v>46203</v>
      </c>
      <c r="N66" s="248" t="s">
        <v>173</v>
      </c>
      <c r="O66" s="186" t="s">
        <v>242</v>
      </c>
      <c r="P66" s="315">
        <v>46356</v>
      </c>
      <c r="Q66" s="244" t="s">
        <v>283</v>
      </c>
    </row>
    <row r="67" spans="1:99" customFormat="1" ht="50.25" customHeight="1">
      <c r="A67" s="292" t="s">
        <v>285</v>
      </c>
      <c r="B67" s="291" t="s">
        <v>285</v>
      </c>
      <c r="C67" s="291" t="s">
        <v>286</v>
      </c>
      <c r="D67" s="1" t="s">
        <v>49</v>
      </c>
      <c r="E67" s="190" t="s">
        <v>49</v>
      </c>
      <c r="F67" s="190" t="s">
        <v>49</v>
      </c>
      <c r="G67" s="190" t="s">
        <v>51</v>
      </c>
      <c r="H67" s="245">
        <v>16327</v>
      </c>
      <c r="I67" s="245">
        <v>16327</v>
      </c>
      <c r="J67" s="278" t="s">
        <v>164</v>
      </c>
      <c r="K67" s="1" t="s">
        <v>272</v>
      </c>
      <c r="L67" s="129">
        <v>45423</v>
      </c>
      <c r="M67" s="129">
        <v>47248</v>
      </c>
      <c r="N67" s="1" t="s">
        <v>273</v>
      </c>
      <c r="O67" s="129" t="s">
        <v>129</v>
      </c>
      <c r="P67" s="314">
        <v>47248</v>
      </c>
      <c r="Q67" s="129" t="s">
        <v>264</v>
      </c>
    </row>
    <row r="68" spans="1:99" ht="27.6">
      <c r="A68" s="1" t="s">
        <v>287</v>
      </c>
      <c r="B68" s="278" t="s">
        <v>287</v>
      </c>
      <c r="C68" s="1" t="s">
        <v>288</v>
      </c>
      <c r="D68" s="1" t="s">
        <v>49</v>
      </c>
      <c r="E68" s="246" t="s">
        <v>49</v>
      </c>
      <c r="F68" s="226" t="s">
        <v>49</v>
      </c>
      <c r="G68" s="190" t="s">
        <v>51</v>
      </c>
      <c r="H68" s="245">
        <v>9000</v>
      </c>
      <c r="I68" s="245">
        <v>18000</v>
      </c>
      <c r="J68" s="278" t="s">
        <v>164</v>
      </c>
      <c r="K68" s="1" t="s">
        <v>204</v>
      </c>
      <c r="L68" s="147">
        <v>45383</v>
      </c>
      <c r="M68" s="129">
        <v>46112</v>
      </c>
      <c r="N68" s="129" t="s">
        <v>65</v>
      </c>
      <c r="O68" s="1" t="s">
        <v>86</v>
      </c>
      <c r="P68" s="316">
        <v>46477</v>
      </c>
      <c r="Q68" s="244" t="s">
        <v>74</v>
      </c>
    </row>
    <row r="69" spans="1:99" ht="41.4">
      <c r="A69" s="1" t="s">
        <v>289</v>
      </c>
      <c r="B69" s="1" t="s">
        <v>290</v>
      </c>
      <c r="C69" s="1" t="s">
        <v>117</v>
      </c>
      <c r="D69" s="1" t="s">
        <v>49</v>
      </c>
      <c r="E69" s="1" t="s">
        <v>50</v>
      </c>
      <c r="F69" s="1" t="s">
        <v>50</v>
      </c>
      <c r="G69" s="190" t="s">
        <v>51</v>
      </c>
      <c r="H69" s="293">
        <v>52989</v>
      </c>
      <c r="I69" s="293">
        <v>264945</v>
      </c>
      <c r="J69" s="286" t="s">
        <v>70</v>
      </c>
      <c r="K69" s="286" t="s">
        <v>198</v>
      </c>
      <c r="L69" s="290">
        <v>44833</v>
      </c>
      <c r="M69" s="290">
        <v>46658</v>
      </c>
      <c r="N69" s="286" t="s">
        <v>64</v>
      </c>
      <c r="O69" s="286" t="s">
        <v>291</v>
      </c>
      <c r="P69" s="319">
        <v>46658</v>
      </c>
      <c r="Q69" s="244" t="s">
        <v>91</v>
      </c>
    </row>
    <row r="70" spans="1:99" ht="27.6">
      <c r="A70" s="186" t="s">
        <v>292</v>
      </c>
      <c r="B70" s="186" t="s">
        <v>240</v>
      </c>
      <c r="C70" s="186" t="s">
        <v>293</v>
      </c>
      <c r="D70" s="1" t="s">
        <v>49</v>
      </c>
      <c r="E70" s="246" t="s">
        <v>49</v>
      </c>
      <c r="F70" s="226" t="s">
        <v>49</v>
      </c>
      <c r="G70" s="190" t="s">
        <v>51</v>
      </c>
      <c r="H70" s="245" t="s">
        <v>166</v>
      </c>
      <c r="I70" s="245">
        <v>64989</v>
      </c>
      <c r="J70" s="278" t="s">
        <v>164</v>
      </c>
      <c r="K70" s="279" t="s">
        <v>165</v>
      </c>
      <c r="L70" s="244">
        <v>43800</v>
      </c>
      <c r="M70" s="190">
        <v>44408</v>
      </c>
      <c r="N70" s="186" t="s">
        <v>86</v>
      </c>
      <c r="O70" s="186" t="s">
        <v>73</v>
      </c>
      <c r="P70" s="315">
        <v>46265</v>
      </c>
      <c r="Q70" s="244" t="s">
        <v>66</v>
      </c>
    </row>
    <row r="71" spans="1:99" s="95" customFormat="1" ht="27.6">
      <c r="A71" s="186" t="s">
        <v>292</v>
      </c>
      <c r="B71" s="186" t="s">
        <v>284</v>
      </c>
      <c r="C71" s="186" t="s">
        <v>293</v>
      </c>
      <c r="D71" s="1" t="s">
        <v>49</v>
      </c>
      <c r="E71" s="246" t="s">
        <v>49</v>
      </c>
      <c r="F71" s="226" t="s">
        <v>49</v>
      </c>
      <c r="G71" s="190" t="s">
        <v>51</v>
      </c>
      <c r="H71" s="245" t="s">
        <v>166</v>
      </c>
      <c r="I71" s="245">
        <v>50200</v>
      </c>
      <c r="J71" s="278" t="s">
        <v>164</v>
      </c>
      <c r="K71" s="279" t="s">
        <v>165</v>
      </c>
      <c r="L71" s="244">
        <v>44561</v>
      </c>
      <c r="M71" s="190"/>
      <c r="N71" s="186" t="s">
        <v>86</v>
      </c>
      <c r="O71" s="186" t="s">
        <v>73</v>
      </c>
      <c r="P71" s="315">
        <v>46265</v>
      </c>
      <c r="Q71" s="129" t="s">
        <v>74</v>
      </c>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row>
    <row r="72" spans="1:99" ht="45" customHeight="1">
      <c r="A72" s="294" t="s">
        <v>294</v>
      </c>
      <c r="B72" s="294" t="s">
        <v>294</v>
      </c>
      <c r="C72" s="294" t="s">
        <v>295</v>
      </c>
      <c r="D72" s="1" t="s">
        <v>49</v>
      </c>
      <c r="E72" s="294" t="s">
        <v>49</v>
      </c>
      <c r="F72" s="294" t="s">
        <v>49</v>
      </c>
      <c r="G72" s="190" t="s">
        <v>51</v>
      </c>
      <c r="H72" s="295">
        <v>16512</v>
      </c>
      <c r="I72" s="295">
        <v>8256</v>
      </c>
      <c r="J72" s="278" t="s">
        <v>164</v>
      </c>
      <c r="K72" s="248" t="s">
        <v>189</v>
      </c>
      <c r="L72" s="296">
        <v>45413</v>
      </c>
      <c r="M72" s="296">
        <v>45777</v>
      </c>
      <c r="N72" s="248" t="s">
        <v>296</v>
      </c>
      <c r="O72" s="186" t="s">
        <v>73</v>
      </c>
      <c r="P72" s="315">
        <v>46356</v>
      </c>
      <c r="Q72" s="129" t="s">
        <v>74</v>
      </c>
    </row>
    <row r="73" spans="1:99" ht="33.75" customHeight="1">
      <c r="A73" s="186" t="s">
        <v>297</v>
      </c>
      <c r="B73" s="186" t="s">
        <v>298</v>
      </c>
      <c r="C73" s="248" t="s">
        <v>299</v>
      </c>
      <c r="D73" s="1" t="s">
        <v>49</v>
      </c>
      <c r="E73" s="1" t="s">
        <v>50</v>
      </c>
      <c r="F73" s="1" t="s">
        <v>50</v>
      </c>
      <c r="G73" s="190" t="s">
        <v>51</v>
      </c>
      <c r="H73" s="245">
        <v>220000</v>
      </c>
      <c r="I73" s="245">
        <v>220000</v>
      </c>
      <c r="J73" s="278" t="s">
        <v>164</v>
      </c>
      <c r="K73" s="248" t="s">
        <v>189</v>
      </c>
      <c r="L73" s="187">
        <v>45566</v>
      </c>
      <c r="M73" s="187">
        <v>45930</v>
      </c>
      <c r="N73" s="248" t="s">
        <v>218</v>
      </c>
      <c r="O73" s="186" t="s">
        <v>73</v>
      </c>
      <c r="P73" s="315">
        <v>46295</v>
      </c>
      <c r="Q73" s="244" t="s">
        <v>91</v>
      </c>
    </row>
    <row r="74" spans="1:99" ht="36.75" customHeight="1">
      <c r="A74" s="2" t="s">
        <v>126</v>
      </c>
      <c r="B74" s="64" t="s">
        <v>300</v>
      </c>
      <c r="C74" s="64" t="s">
        <v>128</v>
      </c>
      <c r="D74" s="58" t="s">
        <v>49</v>
      </c>
      <c r="E74" s="6" t="s">
        <v>50</v>
      </c>
      <c r="F74" s="6" t="s">
        <v>50</v>
      </c>
      <c r="G74" s="6" t="s">
        <v>51</v>
      </c>
      <c r="H74" s="60">
        <v>55200</v>
      </c>
      <c r="I74" s="60">
        <v>276000</v>
      </c>
      <c r="J74" s="1" t="s">
        <v>70</v>
      </c>
      <c r="K74" s="2" t="s">
        <v>71</v>
      </c>
      <c r="L74" s="8">
        <v>45809</v>
      </c>
      <c r="M74" s="8">
        <v>47635</v>
      </c>
      <c r="N74" s="9" t="s">
        <v>64</v>
      </c>
      <c r="O74" s="2" t="s">
        <v>129</v>
      </c>
      <c r="P74" s="311">
        <v>47635</v>
      </c>
      <c r="Q74" s="147" t="s">
        <v>91</v>
      </c>
    </row>
    <row r="75" spans="1:99" ht="24.75" customHeight="1">
      <c r="A75" s="1" t="s">
        <v>301</v>
      </c>
      <c r="B75" s="1" t="s">
        <v>301</v>
      </c>
      <c r="C75" s="1" t="s">
        <v>302</v>
      </c>
      <c r="D75" s="1" t="s">
        <v>49</v>
      </c>
      <c r="E75" s="190" t="s">
        <v>49</v>
      </c>
      <c r="F75" s="190" t="s">
        <v>49</v>
      </c>
      <c r="G75" s="190" t="s">
        <v>51</v>
      </c>
      <c r="H75" s="245">
        <v>2000</v>
      </c>
      <c r="I75" s="245">
        <v>4000</v>
      </c>
      <c r="J75" s="278" t="s">
        <v>164</v>
      </c>
      <c r="K75" s="1" t="s">
        <v>198</v>
      </c>
      <c r="L75" s="270">
        <v>44562</v>
      </c>
      <c r="M75" s="270">
        <v>45657</v>
      </c>
      <c r="N75" s="290" t="s">
        <v>65</v>
      </c>
      <c r="O75" s="286" t="s">
        <v>98</v>
      </c>
      <c r="P75" s="320">
        <v>46387</v>
      </c>
      <c r="Q75" s="244" t="s">
        <v>91</v>
      </c>
    </row>
    <row r="76" spans="1:99" ht="27.6">
      <c r="A76" s="186" t="s">
        <v>303</v>
      </c>
      <c r="B76" s="186" t="s">
        <v>304</v>
      </c>
      <c r="C76" s="249" t="s">
        <v>305</v>
      </c>
      <c r="D76" s="1" t="s">
        <v>49</v>
      </c>
      <c r="E76" s="246" t="s">
        <v>49</v>
      </c>
      <c r="F76" s="226" t="s">
        <v>49</v>
      </c>
      <c r="G76" s="190" t="s">
        <v>51</v>
      </c>
      <c r="H76" s="245">
        <v>12500</v>
      </c>
      <c r="I76" s="245">
        <v>12500</v>
      </c>
      <c r="J76" s="278" t="s">
        <v>164</v>
      </c>
      <c r="K76" s="279" t="s">
        <v>165</v>
      </c>
      <c r="L76" s="187">
        <v>44774</v>
      </c>
      <c r="M76" s="187">
        <v>45596</v>
      </c>
      <c r="N76" s="186" t="s">
        <v>306</v>
      </c>
      <c r="O76" s="248" t="s">
        <v>166</v>
      </c>
      <c r="P76" s="315">
        <v>46387</v>
      </c>
      <c r="Q76" s="244" t="s">
        <v>66</v>
      </c>
    </row>
    <row r="77" spans="1:99" s="14" customFormat="1" ht="27.6">
      <c r="A77" s="248" t="s">
        <v>307</v>
      </c>
      <c r="B77" s="186" t="s">
        <v>308</v>
      </c>
      <c r="C77" s="283" t="s">
        <v>309</v>
      </c>
      <c r="D77" s="1" t="s">
        <v>49</v>
      </c>
      <c r="E77" s="248" t="s">
        <v>50</v>
      </c>
      <c r="F77" s="283" t="s">
        <v>50</v>
      </c>
      <c r="G77" s="190" t="s">
        <v>51</v>
      </c>
      <c r="H77" s="245">
        <v>268907</v>
      </c>
      <c r="I77" s="245">
        <v>729147</v>
      </c>
      <c r="J77" s="278" t="s">
        <v>164</v>
      </c>
      <c r="K77" s="248" t="s">
        <v>160</v>
      </c>
      <c r="L77" s="187">
        <v>44773</v>
      </c>
      <c r="M77" s="187">
        <v>45869</v>
      </c>
      <c r="N77" s="248" t="s">
        <v>173</v>
      </c>
      <c r="O77" s="248" t="s">
        <v>310</v>
      </c>
      <c r="P77" s="315">
        <v>46599</v>
      </c>
      <c r="Q77" s="129" t="s">
        <v>66</v>
      </c>
    </row>
    <row r="78" spans="1:99" s="14" customFormat="1" ht="29.25" customHeight="1">
      <c r="A78" s="248" t="s">
        <v>307</v>
      </c>
      <c r="B78" s="186" t="s">
        <v>311</v>
      </c>
      <c r="C78" s="283" t="s">
        <v>312</v>
      </c>
      <c r="D78" s="1"/>
      <c r="E78" s="248"/>
      <c r="F78" s="283"/>
      <c r="G78" s="190"/>
      <c r="H78" s="245">
        <v>551039</v>
      </c>
      <c r="I78" s="245">
        <v>1500000</v>
      </c>
      <c r="J78" s="278"/>
      <c r="K78" s="248"/>
      <c r="L78" s="187">
        <v>44773</v>
      </c>
      <c r="M78" s="187">
        <v>45869</v>
      </c>
      <c r="N78" s="248" t="s">
        <v>173</v>
      </c>
      <c r="O78" s="248" t="s">
        <v>310</v>
      </c>
      <c r="P78" s="315">
        <v>46599</v>
      </c>
      <c r="Q78" s="129" t="s">
        <v>66</v>
      </c>
    </row>
    <row r="79" spans="1:99" ht="30" customHeight="1">
      <c r="A79" s="248" t="s">
        <v>313</v>
      </c>
      <c r="B79" s="186" t="s">
        <v>314</v>
      </c>
      <c r="C79" s="186" t="s">
        <v>315</v>
      </c>
      <c r="D79" s="1" t="s">
        <v>49</v>
      </c>
      <c r="E79" s="248" t="s">
        <v>50</v>
      </c>
      <c r="F79" s="283" t="s">
        <v>49</v>
      </c>
      <c r="G79" s="190" t="s">
        <v>51</v>
      </c>
      <c r="H79" s="245">
        <v>27818</v>
      </c>
      <c r="I79" s="245">
        <v>27818</v>
      </c>
      <c r="J79" s="278" t="s">
        <v>164</v>
      </c>
      <c r="K79" s="248" t="s">
        <v>160</v>
      </c>
      <c r="L79" s="187">
        <v>45869</v>
      </c>
      <c r="M79" s="187">
        <v>46233</v>
      </c>
      <c r="N79" s="248" t="s">
        <v>259</v>
      </c>
      <c r="O79" s="248" t="s">
        <v>86</v>
      </c>
      <c r="P79" s="315">
        <v>46599</v>
      </c>
      <c r="Q79" s="129" t="s">
        <v>74</v>
      </c>
    </row>
    <row r="80" spans="1:99" ht="41.4">
      <c r="A80" s="186" t="s">
        <v>277</v>
      </c>
      <c r="B80" s="186" t="s">
        <v>316</v>
      </c>
      <c r="C80" s="248" t="s">
        <v>317</v>
      </c>
      <c r="D80" s="1" t="s">
        <v>49</v>
      </c>
      <c r="E80" s="248" t="s">
        <v>49</v>
      </c>
      <c r="F80" s="248" t="s">
        <v>49</v>
      </c>
      <c r="G80" s="190" t="s">
        <v>51</v>
      </c>
      <c r="H80" s="245">
        <v>2090439.56</v>
      </c>
      <c r="I80" s="245">
        <v>2090439.56</v>
      </c>
      <c r="J80" s="278" t="s">
        <v>164</v>
      </c>
      <c r="K80" s="248" t="s">
        <v>165</v>
      </c>
      <c r="L80" s="187">
        <v>45952</v>
      </c>
      <c r="M80" s="187">
        <v>46771</v>
      </c>
      <c r="N80" s="186" t="s">
        <v>318</v>
      </c>
      <c r="O80" s="186" t="s">
        <v>319</v>
      </c>
      <c r="P80" s="315">
        <v>46771</v>
      </c>
      <c r="Q80" s="244" t="s">
        <v>91</v>
      </c>
    </row>
    <row r="81" spans="1:17" ht="57" customHeight="1">
      <c r="A81" s="278" t="s">
        <v>320</v>
      </c>
      <c r="B81" s="278" t="s">
        <v>321</v>
      </c>
      <c r="C81" s="278" t="s">
        <v>322</v>
      </c>
      <c r="D81" s="1" t="s">
        <v>49</v>
      </c>
      <c r="E81" s="284" t="s">
        <v>49</v>
      </c>
      <c r="F81" s="284" t="s">
        <v>50</v>
      </c>
      <c r="G81" s="190" t="s">
        <v>51</v>
      </c>
      <c r="H81" s="245">
        <v>54000</v>
      </c>
      <c r="I81" s="245">
        <v>270000</v>
      </c>
      <c r="J81" s="278" t="s">
        <v>164</v>
      </c>
      <c r="K81" s="278" t="s">
        <v>323</v>
      </c>
      <c r="L81" s="297">
        <v>44743</v>
      </c>
      <c r="M81" s="297">
        <v>46568</v>
      </c>
      <c r="N81" s="278" t="s">
        <v>64</v>
      </c>
      <c r="O81" s="278" t="s">
        <v>324</v>
      </c>
      <c r="P81" s="320">
        <v>46568</v>
      </c>
      <c r="Q81" s="244" t="s">
        <v>91</v>
      </c>
    </row>
    <row r="82" spans="1:17" ht="54.75" customHeight="1">
      <c r="A82" s="298" t="s">
        <v>325</v>
      </c>
      <c r="B82" s="299" t="s">
        <v>326</v>
      </c>
      <c r="C82" s="300" t="s">
        <v>327</v>
      </c>
      <c r="D82" s="274" t="s">
        <v>49</v>
      </c>
      <c r="E82" s="274" t="s">
        <v>50</v>
      </c>
      <c r="F82" s="301" t="s">
        <v>50</v>
      </c>
      <c r="G82" s="302" t="s">
        <v>51</v>
      </c>
      <c r="H82" s="303">
        <v>88830.219999999987</v>
      </c>
      <c r="I82" s="303">
        <v>266490.65999999997</v>
      </c>
      <c r="J82" s="278" t="s">
        <v>164</v>
      </c>
      <c r="K82" s="304" t="s">
        <v>328</v>
      </c>
      <c r="L82" s="305" t="s">
        <v>329</v>
      </c>
      <c r="M82" s="232">
        <v>46965</v>
      </c>
      <c r="N82" s="306" t="s">
        <v>54</v>
      </c>
      <c r="O82" s="306" t="s">
        <v>291</v>
      </c>
      <c r="P82" s="321">
        <v>46965</v>
      </c>
      <c r="Q82" s="307" t="s">
        <v>91</v>
      </c>
    </row>
    <row r="83" spans="1:17" ht="32.25" customHeight="1">
      <c r="A83" s="2" t="s">
        <v>330</v>
      </c>
      <c r="B83" s="64" t="s">
        <v>331</v>
      </c>
      <c r="C83" s="64" t="s">
        <v>332</v>
      </c>
      <c r="D83" s="58" t="s">
        <v>49</v>
      </c>
      <c r="E83" s="6" t="s">
        <v>50</v>
      </c>
      <c r="F83" s="6" t="s">
        <v>50</v>
      </c>
      <c r="G83" s="6" t="s">
        <v>333</v>
      </c>
      <c r="H83" s="60">
        <v>289722.07</v>
      </c>
      <c r="I83" s="60">
        <v>289722.07</v>
      </c>
      <c r="J83" s="1" t="s">
        <v>164</v>
      </c>
      <c r="K83" s="2" t="s">
        <v>189</v>
      </c>
      <c r="L83" s="8">
        <v>46080</v>
      </c>
      <c r="M83" s="8" t="s">
        <v>334</v>
      </c>
      <c r="N83" s="9" t="s">
        <v>86</v>
      </c>
      <c r="O83" s="2" t="s">
        <v>291</v>
      </c>
      <c r="P83" s="311">
        <v>46295</v>
      </c>
      <c r="Q83" s="147" t="s">
        <v>91</v>
      </c>
    </row>
    <row r="84" spans="1:17" ht="53.25" customHeight="1">
      <c r="A84" s="231" t="s">
        <v>335</v>
      </c>
      <c r="B84" s="231" t="s">
        <v>336</v>
      </c>
      <c r="C84" s="231" t="s">
        <v>337</v>
      </c>
      <c r="D84" s="308" t="s">
        <v>49</v>
      </c>
      <c r="E84" s="309" t="s">
        <v>49</v>
      </c>
      <c r="F84" s="309" t="s">
        <v>50</v>
      </c>
      <c r="G84" s="302" t="s">
        <v>51</v>
      </c>
      <c r="H84" s="303">
        <v>260000</v>
      </c>
      <c r="I84" s="303">
        <v>1300000</v>
      </c>
      <c r="J84" s="278" t="s">
        <v>164</v>
      </c>
      <c r="K84" s="231" t="s">
        <v>323</v>
      </c>
      <c r="L84" s="232">
        <v>45992</v>
      </c>
      <c r="M84" s="232">
        <v>47817</v>
      </c>
      <c r="N84" s="231" t="s">
        <v>64</v>
      </c>
      <c r="O84" s="231" t="s">
        <v>338</v>
      </c>
      <c r="P84" s="320">
        <v>47817</v>
      </c>
      <c r="Q84" s="307" t="s">
        <v>91</v>
      </c>
    </row>
    <row r="86" spans="1:17" ht="15" customHeight="1">
      <c r="I86" s="236"/>
    </row>
  </sheetData>
  <phoneticPr fontId="35" type="noConversion"/>
  <dataValidations xWindow="984" yWindow="566" count="25">
    <dataValidation allowBlank="1" showInputMessage="1" showErrorMessage="1" promptTitle="Current Expiry Date" prompt="Enter the date on which the contract is currently scheduled to expire" sqref="M46:M50 P65 P30:P33 P61 P35 P45:P50 M38 P7" xr:uid="{A5DA0754-10E0-4AF0-BC15-D1D46E8D9E9F}">
      <formula1>0</formula1>
      <formula2>0</formula2>
    </dataValidation>
    <dataValidation allowBlank="1" showInputMessage="1" showErrorMessage="1" promptTitle="Yearly contract value" prompt="Enter the estimated yearly value for this contract" sqref="H33 H62 H65:H66 H42:H43 H45:H51 H80:I80 I50 I42 H12" xr:uid="{554DFE9E-B6D4-45E0-9E7D-4CDEBCBF505A}">
      <formula1>0</formula1>
      <formula2>0</formula2>
    </dataValidation>
    <dataValidation allowBlank="1" showInputMessage="1" showErrorMessage="1" promptTitle="Contract Description" prompt="Enter a brief description of the supplies, services or works to be provided under this contract" sqref="B42 B33 B49:B51 B65:B66 B61:B62 B80 A50 A61" xr:uid="{CE6A66AF-93A2-48A4-8ECB-963F2B38E0E7}">
      <formula1>0</formula1>
      <formula2>0</formula2>
    </dataValidation>
    <dataValidation allowBlank="1" showInputMessage="1" showErrorMessage="1" promptTitle="Estimated Contract Value" prompt="Enter the estimated total value over the full duration of the contract including any extension options" sqref="I56 I34 I53:I54 I24 I26:I27 I2:I3 I19:I20 I5:I8 I13:I15 H13 I81:I84" xr:uid="{2E406C65-6DF9-4E75-B6E5-9769CB7A2FA6}"/>
    <dataValidation allowBlank="1" showInputMessage="1" showErrorMessage="1" promptTitle="Contract Description" prompt="Enter a brief description of the supplies, services or works to be provided under this contract" sqref="B53:B54 B24 B26:B27 B5:B6 B3 A16 B13:B17 B19:B22 B8 B81:B84" xr:uid="{54D1C36F-D95F-4831-8764-5988CC10076C}"/>
    <dataValidation allowBlank="1" showInputMessage="1" showErrorMessage="1" promptTitle="Contract length" prompt="Enter the length of contract entered excluding any possible extensions." sqref="N56 O54 N31:N32 N34 N53:N54 N24 N26:N27 N2:N3 N81:N84 N5:N8 N17:N22" xr:uid="{2504FB15-73BA-47AB-9F46-F81A59261237}"/>
    <dataValidation allowBlank="1" showInputMessage="1" showErrorMessage="1" promptTitle="Commencement Date" prompt="Enter the date on which this contract commences" sqref="L56 L34 L53:L54 M21 P21 L24 L26:L27 L13:L17 L2:L3 L19:L22 L5:L8 L81:L84" xr:uid="{F2A2394C-DEDB-4620-8970-12A2AB00E225}"/>
    <dataValidation allowBlank="1" showInputMessage="1" showErrorMessage="1" promptTitle="Extension Options" prompt="Enter a description of any extension options available in the contract (if relevant)" sqref="O56 O34 O53 O2:O3 O5:O8 O13:O22 O81:O84 O24:O27" xr:uid="{B79C9573-9738-4A13-AD8A-57A5E3481324}"/>
    <dataValidation allowBlank="1" showInputMessage="1" showErrorMessage="1" promptTitle="Senior Responsible Officer" prompt="Enter the name of the senior officer responsible for this contract on behalf of the Council" sqref="K56 K31:K32 K34 K53:K54 K13:K22 K2:K3 K5:K8 K81:K84 K74 K24:K28" xr:uid="{556A1A8A-5EBF-4C15-A974-EDCDE94E9306}"/>
    <dataValidation allowBlank="1" showInputMessage="1" showErrorMessage="1" promptTitle="Yearly contract value" prompt="Enter the estimated yearly value for this contract" sqref="H56 H34 I21:I22 H24 H26:H27 H2:H3 I16:I17 H19:H22 H5:H8 H14:H17 H81:H84" xr:uid="{09BDEC3F-057D-4FD2-A5BF-A1185C61C657}"/>
    <dataValidation allowBlank="1" showInputMessage="1" showErrorMessage="1" promptTitle="Supplier Name" prompt="Enter the registered name of this supplier as stated in the contract" sqref="E29 E19:F20 E69:E70 C53:C54 E37:F43 E35 E45:F51 E25 E24:F24 C24 F26 C26:C27 D4:E4 C5:C6 E5:F6 C2:F3 E11:E12 C21:F22 C19:C20 E8:F8 C8 D5:D20 C13:C17 E80:F84 C81:D84 D23:D28 E58:E60" xr:uid="{F0E16521-24A2-437C-9C1A-A62EACDA84A7}"/>
    <dataValidation allowBlank="1" showInputMessage="1" showErrorMessage="1" promptTitle="Initial Expiry Date" prompt="Enter the date on which the contract will expire (excluding extension options)" sqref="M56 P56 P34 P53:P54 M34 M53:M54 M24 P19:P23 M26:M27 P26 M13:M17 M2:M3 P16:P17 P13:P14 M19:M22 M5:M8 P5:P8 P28 P3 M81:M84 P81:P84" xr:uid="{227D1A0A-752F-45D4-950F-7CC335F479F9}"/>
    <dataValidation allowBlank="1" showInputMessage="1" showErrorMessage="1" promptTitle="Contract Title" prompt="Enter the title of the awarded contract" sqref="A53:A54 B34 A63:A64 A24 A19:A22 B23 A26:A27 A2:B2 A6:B6 A5:A6 B7 A3 B9:B10 A17 A8 A13:A15 A81:A84" xr:uid="{9BB10A45-F745-4219-88C9-9AF0BAAD8D37}"/>
    <dataValidation allowBlank="1" showInputMessage="1" showErrorMessage="1" promptTitle="Contract Ref." prompt="Enter the unique Contract Reference that has been assigned to this contract" sqref="C34 C7" xr:uid="{F508BC0F-C314-4E08-BA4E-064BBDEAB6DB}"/>
    <dataValidation allowBlank="1" showInputMessage="1" showErrorMessage="1" promptTitle="Lead Client Manager" prompt="Enter the name of the Lead Client Manager who will manage this contract" sqref="J33:K33 K73 K61 J62:K62 J45:K48 J65:J66 K72 K35:K36 J52 K30:K33 J63 K64:K66 K80 K41:K52 K12 K83" xr:uid="{1F7BC905-B361-4CF8-ACEB-9D931E835AD7}">
      <formula1>0</formula1>
      <formula2>0</formula2>
    </dataValidation>
    <dataValidation allowBlank="1" showInputMessage="1" showErrorMessage="1" promptTitle="Estimated Contract Value" prompt="Enter the estimated total value over the full duration of the contract including any extension options" sqref="H52 I64:I66 H61:I61 I35:I36 I62 I51:I52 I30:I33 I45:I49 I43 I7 I12" xr:uid="{6459172F-2278-4222-BA67-67A5E9391C72}">
      <formula1>0</formula1>
      <formula2>0</formula2>
    </dataValidation>
    <dataValidation allowBlank="1" showInputMessage="1" showErrorMessage="1" promptTitle="Supplier Name" prompt="Enter the registered name of this supplier as stated in the contract" sqref="D67:F67 D56:E56 E64:F65 D61:F61 D62:E62 C41:C43 E44:G44 F43 D52:E52 C35:C36 E41:F42 C61:C62 C45:C51 D51 D53:F55 C64:C66 E66 F69:F71 E36:G36 F37:G40 E30:F35 C30:C33 C80:E80 E45:F51 E21:F23 E26 E27:F27 C7 E10 C12 D63:D66 E5:F9 E13:F18 E82:F84 F58:F60 D57:D60 D68:D76" xr:uid="{14019170-8B81-4CDD-A3F1-5515F2015D86}">
      <formula1>0</formula1>
      <formula2>0</formula2>
    </dataValidation>
    <dataValidation allowBlank="1" showInputMessage="1" showErrorMessage="1" promptTitle="Contract length" prompt="Enter the length of contract entered excluding any possible extensions." sqref="O33 N64:N66 N35:N36 N61:N62 N41:N43 N45:N51 N30:N33 N80:O80 O42 N7 N12:N16" xr:uid="{7CF5589E-2357-4339-9BF6-4ABBC8CF63D5}">
      <formula1>0</formula1>
      <formula2>0</formula2>
    </dataValidation>
    <dataValidation allowBlank="1" showInputMessage="1" showErrorMessage="1" promptTitle="Initial Expiry Date" prompt="Enter the date on which the contract will expire (excluding extension options)" sqref="L41 P41:P42 P64 M64:M66 P62 M35:M36 P66 M61:M62 M41:M43 P36 M30:M33 P30 P80 M80 P51:P52 M45:M48 M51:M52 M7 M12 O12:P12 P70:P71" xr:uid="{4A05C1AA-D570-4414-894A-1A944E3C6CBE}">
      <formula1>0</formula1>
      <formula2>0</formula2>
    </dataValidation>
    <dataValidation allowBlank="1" showInputMessage="1" showErrorMessage="1" promptTitle="Commencement Date" prompt="Enter the date on which this contract commences" sqref="L12 L64:L66 L35:L36 L61:L62 L42:L43 L30:L33 L80 L45:L52 L7 N52" xr:uid="{A6429C5E-E208-42AF-90BF-7EB6C060809D}">
      <formula1>0</formula1>
      <formula2>0</formula2>
    </dataValidation>
    <dataValidation allowBlank="1" showInputMessage="1" showErrorMessage="1" promptTitle="Yearly contract value." prompt="Enter the estimated yearly value for this contract" sqref="H41:I41 H64 H35:H36 H30:H33 H7" xr:uid="{962C9CCE-40D7-4737-835B-43CE16DFE129}">
      <formula1>0</formula1>
      <formula2>0</formula2>
    </dataValidation>
    <dataValidation allowBlank="1" showInputMessage="1" showErrorMessage="1" promptTitle="Extension Options" prompt="Enter a description of any extension options available in the contract (if relevant)" sqref="O35:O36 O30:O33 O61:O62 O41:O43 O64:O66 O45:O52 O38" xr:uid="{69D86EDF-E0F1-43D2-A407-FB046EFB4D2D}">
      <formula1>0</formula1>
      <formula2>0</formula2>
    </dataValidation>
    <dataValidation allowBlank="1" showInputMessage="1" showErrorMessage="1" promptTitle="Contract Title" prompt="Enter the title of the awarded contract" sqref="A42 A80 A41:B41 A64:B64 A65:A66 A12:B12 A43:B43 C52 B35:B36 A35 A30:B33 B45:B50 A45:A51 A7:B7 A62" xr:uid="{EBAF77EF-6728-4CEC-B1A6-0B19C3E6EE59}">
      <formula1>0</formula1>
      <formula2>0</formula2>
    </dataValidation>
    <dataValidation allowBlank="1" showInputMessage="1" showErrorMessage="1" promptTitle="Senior Responsible Officer" prompt="Enter the name of the senior officer responsible for this contract on behalf of the Council" sqref="J44 J72 J36" xr:uid="{52D2D2B7-9C17-4599-A89A-394BBE75C4CE}">
      <formula1>0</formula1>
      <formula2>0</formula2>
    </dataValidation>
    <dataValidation allowBlank="1" showInputMessage="1" showErrorMessage="1" promptTitle="Current Expiry Date" prompt="Enter the date on which the contract is currently scheduled to expire" sqref="P24 P2" xr:uid="{F125BC46-35E1-4FCA-ABEE-0765D1037091}"/>
  </dataValidations>
  <pageMargins left="0.70866141732283472" right="0.70866141732283472" top="0.74803149606299213" bottom="0.74803149606299213" header="0.31496062992125984" footer="0.31496062992125984"/>
  <pageSetup paperSize="8" scale="74" fitToWidth="2" fitToHeight="0" orientation="landscape" r:id="rId1"/>
  <tableParts count="1">
    <tablePart r:id="rId2"/>
  </tableParts>
  <extLst>
    <ext xmlns:x14="http://schemas.microsoft.com/office/spreadsheetml/2009/9/main" uri="{CCE6A557-97BC-4b89-ADB6-D9C93CAAB3DF}">
      <x14:dataValidations xmlns:xm="http://schemas.microsoft.com/office/excel/2006/main" xWindow="984" yWindow="566" count="2">
        <x14:dataValidation type="list" allowBlank="1" showInputMessage="1" showErrorMessage="1" xr:uid="{4F1C4578-1E37-472E-B11F-28DDFF5CED9C}">
          <x14:formula1>
            <xm:f>'Data Validation'!$A$2:$A$7</xm:f>
          </x14:formula1>
          <xm:sqref>Q7 Q85:Q110 Q29:Q80</xm:sqref>
        </x14:dataValidation>
        <x14:dataValidation type="list" allowBlank="1" showInputMessage="1" showErrorMessage="1" xr:uid="{0D1F99B0-1F62-4CFA-9EAE-96562E17585D}">
          <x14:formula1>
            <xm:f>'Data Validation'!$A$2:$A$8</xm:f>
          </x14:formula1>
          <xm:sqref>Q2:Q6 Q81:Q84 Q8:Q27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5C88-F57A-40D6-B7CD-8361A1B67D0E}">
  <sheetPr>
    <tabColor rgb="FF548235"/>
    <pageSetUpPr fitToPage="1"/>
  </sheetPr>
  <dimension ref="A1:CL93"/>
  <sheetViews>
    <sheetView zoomScale="90" zoomScaleNormal="90" workbookViewId="0">
      <pane ySplit="1" topLeftCell="A2" activePane="bottomLeft" state="frozen"/>
      <selection pane="bottomLeft" activeCell="A2" sqref="A2"/>
    </sheetView>
  </sheetViews>
  <sheetFormatPr defaultColWidth="8.5546875" defaultRowHeight="15" customHeight="1"/>
  <cols>
    <col min="1" max="1" width="37" style="41" customWidth="1"/>
    <col min="2" max="2" width="43.44140625" style="41" bestFit="1" customWidth="1"/>
    <col min="3" max="3" width="37.44140625" style="225" customWidth="1"/>
    <col min="4" max="4" width="11.5546875" style="41" hidden="1" customWidth="1"/>
    <col min="5" max="5" width="10.5546875" style="41" hidden="1" customWidth="1"/>
    <col min="6" max="6" width="12.5546875" style="41" hidden="1" customWidth="1"/>
    <col min="7" max="7" width="15.44140625" style="41" hidden="1" customWidth="1"/>
    <col min="8" max="8" width="14" style="5" customWidth="1"/>
    <col min="9" max="9" width="19.44140625" style="5" customWidth="1"/>
    <col min="10" max="10" width="28.5546875" style="5" customWidth="1"/>
    <col min="11" max="11" width="15.5546875" style="41" customWidth="1"/>
    <col min="12" max="12" width="19.5546875" style="41" customWidth="1"/>
    <col min="13" max="13" width="13.5546875" style="41" customWidth="1"/>
    <col min="14" max="14" width="13.5546875" style="5" customWidth="1"/>
    <col min="15" max="15" width="16.5546875" style="41" customWidth="1"/>
    <col min="16" max="16" width="17.5546875" style="32" customWidth="1"/>
    <col min="17" max="17" width="30.5546875" style="32" customWidth="1"/>
    <col min="18" max="16384" width="8.5546875" style="41"/>
  </cols>
  <sheetData>
    <row r="1" spans="1:90" ht="55.2">
      <c r="A1" s="126" t="s">
        <v>29</v>
      </c>
      <c r="B1" s="126" t="s">
        <v>30</v>
      </c>
      <c r="C1" s="126" t="s">
        <v>31</v>
      </c>
      <c r="D1" s="126" t="s">
        <v>32</v>
      </c>
      <c r="E1" s="126" t="s">
        <v>33</v>
      </c>
      <c r="F1" s="126" t="s">
        <v>34</v>
      </c>
      <c r="G1" s="126" t="s">
        <v>35</v>
      </c>
      <c r="H1" s="126" t="s">
        <v>36</v>
      </c>
      <c r="I1" s="126" t="s">
        <v>37</v>
      </c>
      <c r="J1" s="126" t="s">
        <v>38</v>
      </c>
      <c r="K1" s="126" t="s">
        <v>39</v>
      </c>
      <c r="L1" s="126" t="s">
        <v>40</v>
      </c>
      <c r="M1" s="126" t="s">
        <v>41</v>
      </c>
      <c r="N1" s="126" t="s">
        <v>42</v>
      </c>
      <c r="O1" s="126" t="s">
        <v>43</v>
      </c>
      <c r="P1" s="212" t="s">
        <v>44</v>
      </c>
      <c r="Q1" s="212" t="s">
        <v>45</v>
      </c>
    </row>
    <row r="2" spans="1:90" customFormat="1" ht="27.6">
      <c r="A2" s="151" t="s">
        <v>339</v>
      </c>
      <c r="B2" s="136" t="s">
        <v>339</v>
      </c>
      <c r="C2" s="136" t="s">
        <v>340</v>
      </c>
      <c r="D2" s="118" t="s">
        <v>49</v>
      </c>
      <c r="E2" s="164" t="s">
        <v>49</v>
      </c>
      <c r="F2" s="136" t="s">
        <v>50</v>
      </c>
      <c r="G2" s="118" t="s">
        <v>51</v>
      </c>
      <c r="H2" s="168">
        <v>12500</v>
      </c>
      <c r="I2" s="168">
        <v>25000</v>
      </c>
      <c r="J2" s="177" t="s">
        <v>341</v>
      </c>
      <c r="K2" s="177" t="s">
        <v>342</v>
      </c>
      <c r="L2" s="181">
        <v>45677</v>
      </c>
      <c r="M2" s="181">
        <v>46771</v>
      </c>
      <c r="N2" s="136" t="s">
        <v>54</v>
      </c>
      <c r="O2" s="136" t="s">
        <v>86</v>
      </c>
      <c r="P2" s="181">
        <v>46771</v>
      </c>
      <c r="Q2" s="105" t="s">
        <v>66</v>
      </c>
    </row>
    <row r="3" spans="1:90" ht="27.6">
      <c r="A3" s="218" t="s">
        <v>343</v>
      </c>
      <c r="B3" s="219" t="s">
        <v>344</v>
      </c>
      <c r="C3" s="196" t="s">
        <v>345</v>
      </c>
      <c r="D3" s="36" t="s">
        <v>49</v>
      </c>
      <c r="E3" s="89" t="s">
        <v>49</v>
      </c>
      <c r="F3" s="89" t="s">
        <v>50</v>
      </c>
      <c r="G3" s="36" t="s">
        <v>51</v>
      </c>
      <c r="H3" s="169">
        <v>213120</v>
      </c>
      <c r="I3" s="169">
        <v>541120</v>
      </c>
      <c r="J3" s="15" t="s">
        <v>341</v>
      </c>
      <c r="K3" s="16" t="s">
        <v>346</v>
      </c>
      <c r="L3" s="181">
        <v>45748</v>
      </c>
      <c r="M3" s="181">
        <v>46843</v>
      </c>
      <c r="N3" s="16" t="s">
        <v>54</v>
      </c>
      <c r="O3" s="89" t="s">
        <v>86</v>
      </c>
      <c r="P3" s="181">
        <v>46843</v>
      </c>
      <c r="Q3" s="213" t="s">
        <v>347</v>
      </c>
    </row>
    <row r="4" spans="1:90" customFormat="1" ht="14.4">
      <c r="A4" s="45" t="s">
        <v>348</v>
      </c>
      <c r="B4" s="36" t="s">
        <v>348</v>
      </c>
      <c r="C4" s="36" t="s">
        <v>349</v>
      </c>
      <c r="D4" s="36" t="s">
        <v>50</v>
      </c>
      <c r="E4" s="36" t="s">
        <v>49</v>
      </c>
      <c r="F4" s="36" t="s">
        <v>49</v>
      </c>
      <c r="G4" s="36" t="s">
        <v>51</v>
      </c>
      <c r="H4" s="37">
        <v>15528</v>
      </c>
      <c r="I4" s="37">
        <v>15528</v>
      </c>
      <c r="J4" s="36" t="s">
        <v>341</v>
      </c>
      <c r="K4" s="36" t="s">
        <v>350</v>
      </c>
      <c r="L4" s="181">
        <v>45292</v>
      </c>
      <c r="M4" s="181">
        <v>45657</v>
      </c>
      <c r="N4" s="36" t="s">
        <v>259</v>
      </c>
      <c r="O4" s="36" t="s">
        <v>73</v>
      </c>
      <c r="P4" s="324">
        <v>46378</v>
      </c>
      <c r="Q4" s="91" t="s">
        <v>74</v>
      </c>
    </row>
    <row r="5" spans="1:90" customFormat="1" ht="28.2">
      <c r="A5" s="35" t="s">
        <v>351</v>
      </c>
      <c r="B5" s="36" t="s">
        <v>352</v>
      </c>
      <c r="C5" s="36" t="s">
        <v>353</v>
      </c>
      <c r="D5" s="118" t="s">
        <v>49</v>
      </c>
      <c r="E5" s="29" t="s">
        <v>49</v>
      </c>
      <c r="F5" s="29" t="s">
        <v>49</v>
      </c>
      <c r="G5" s="36" t="s">
        <v>51</v>
      </c>
      <c r="H5" s="37">
        <v>926</v>
      </c>
      <c r="I5" s="37">
        <v>2778</v>
      </c>
      <c r="J5" s="28" t="s">
        <v>341</v>
      </c>
      <c r="K5" s="36" t="s">
        <v>350</v>
      </c>
      <c r="L5" s="181">
        <v>43804</v>
      </c>
      <c r="M5" s="181">
        <v>44169</v>
      </c>
      <c r="N5" s="36" t="s">
        <v>86</v>
      </c>
      <c r="O5" s="36" t="s">
        <v>73</v>
      </c>
      <c r="P5" s="322">
        <v>46368</v>
      </c>
      <c r="Q5" s="90" t="s">
        <v>264</v>
      </c>
    </row>
    <row r="6" spans="1:90" customFormat="1" ht="28.2">
      <c r="A6" s="35" t="s">
        <v>354</v>
      </c>
      <c r="B6" s="36" t="s">
        <v>354</v>
      </c>
      <c r="C6" s="36" t="s">
        <v>355</v>
      </c>
      <c r="D6" s="118" t="s">
        <v>49</v>
      </c>
      <c r="E6" s="36" t="s">
        <v>49</v>
      </c>
      <c r="F6" s="36" t="s">
        <v>49</v>
      </c>
      <c r="G6" s="36" t="s">
        <v>51</v>
      </c>
      <c r="H6" s="37">
        <v>2250</v>
      </c>
      <c r="I6" s="37">
        <v>2250</v>
      </c>
      <c r="J6" s="36" t="s">
        <v>341</v>
      </c>
      <c r="K6" s="36" t="s">
        <v>350</v>
      </c>
      <c r="L6" s="181">
        <v>44805</v>
      </c>
      <c r="M6" s="181">
        <v>45230</v>
      </c>
      <c r="N6" s="36" t="s">
        <v>259</v>
      </c>
      <c r="O6" s="36" t="s">
        <v>73</v>
      </c>
      <c r="P6" s="324">
        <v>46326</v>
      </c>
      <c r="Q6" s="91" t="s">
        <v>74</v>
      </c>
    </row>
    <row r="7" spans="1:90" customFormat="1" ht="28.2">
      <c r="A7" s="116" t="s">
        <v>356</v>
      </c>
      <c r="B7" s="36" t="s">
        <v>357</v>
      </c>
      <c r="C7" s="116" t="s">
        <v>358</v>
      </c>
      <c r="D7" s="116"/>
      <c r="E7" s="233"/>
      <c r="F7" s="233"/>
      <c r="G7" s="116"/>
      <c r="H7" s="234">
        <v>200456.07</v>
      </c>
      <c r="I7" s="234">
        <v>200456.07</v>
      </c>
      <c r="J7" s="28" t="s">
        <v>341</v>
      </c>
      <c r="K7" s="36" t="s">
        <v>350</v>
      </c>
      <c r="L7" s="235">
        <v>45809</v>
      </c>
      <c r="M7" s="235">
        <v>47634</v>
      </c>
      <c r="N7" s="116" t="s">
        <v>64</v>
      </c>
      <c r="O7" s="29" t="s">
        <v>291</v>
      </c>
      <c r="P7" s="326">
        <v>47634</v>
      </c>
      <c r="Q7" s="185" t="s">
        <v>264</v>
      </c>
    </row>
    <row r="8" spans="1:90" customFormat="1" ht="69.599999999999994">
      <c r="A8" s="162" t="s">
        <v>359</v>
      </c>
      <c r="B8" s="36" t="s">
        <v>360</v>
      </c>
      <c r="C8" s="36" t="s">
        <v>361</v>
      </c>
      <c r="D8" s="36" t="s">
        <v>49</v>
      </c>
      <c r="E8" s="29" t="s">
        <v>49</v>
      </c>
      <c r="F8" s="29" t="s">
        <v>49</v>
      </c>
      <c r="G8" s="36" t="s">
        <v>51</v>
      </c>
      <c r="H8" s="36" t="s">
        <v>362</v>
      </c>
      <c r="I8" s="37">
        <v>25000</v>
      </c>
      <c r="J8" s="28" t="s">
        <v>341</v>
      </c>
      <c r="K8" s="36" t="s">
        <v>350</v>
      </c>
      <c r="L8" s="181">
        <v>44488</v>
      </c>
      <c r="M8" s="181">
        <v>44852</v>
      </c>
      <c r="N8" s="36" t="s">
        <v>86</v>
      </c>
      <c r="O8" s="36" t="s">
        <v>73</v>
      </c>
      <c r="P8" s="327">
        <v>46326</v>
      </c>
      <c r="Q8" s="91" t="s">
        <v>74</v>
      </c>
    </row>
    <row r="9" spans="1:90" customFormat="1" ht="28.2">
      <c r="A9" s="157" t="s">
        <v>363</v>
      </c>
      <c r="B9" s="34" t="s">
        <v>364</v>
      </c>
      <c r="C9" s="36" t="s">
        <v>365</v>
      </c>
      <c r="D9" s="118" t="s">
        <v>49</v>
      </c>
      <c r="E9" s="29" t="s">
        <v>49</v>
      </c>
      <c r="F9" s="29" t="s">
        <v>49</v>
      </c>
      <c r="G9" s="36" t="s">
        <v>51</v>
      </c>
      <c r="H9" s="37">
        <v>44000</v>
      </c>
      <c r="I9" s="37">
        <v>44000</v>
      </c>
      <c r="J9" s="28" t="s">
        <v>341</v>
      </c>
      <c r="K9" s="36" t="s">
        <v>350</v>
      </c>
      <c r="L9" s="181">
        <v>43742</v>
      </c>
      <c r="M9" s="181">
        <v>44837</v>
      </c>
      <c r="N9" s="36" t="s">
        <v>54</v>
      </c>
      <c r="O9" s="36" t="s">
        <v>73</v>
      </c>
      <c r="P9" s="322">
        <v>46298</v>
      </c>
      <c r="Q9" s="91" t="s">
        <v>74</v>
      </c>
    </row>
    <row r="10" spans="1:90" customFormat="1" ht="28.2">
      <c r="A10" s="160" t="s">
        <v>366</v>
      </c>
      <c r="B10" s="34" t="s">
        <v>367</v>
      </c>
      <c r="C10" s="36" t="s">
        <v>368</v>
      </c>
      <c r="D10" s="36" t="s">
        <v>49</v>
      </c>
      <c r="E10" s="29" t="s">
        <v>49</v>
      </c>
      <c r="F10" s="29" t="s">
        <v>49</v>
      </c>
      <c r="G10" s="36" t="s">
        <v>51</v>
      </c>
      <c r="H10" s="37">
        <v>23000</v>
      </c>
      <c r="I10" s="37">
        <v>69000</v>
      </c>
      <c r="J10" s="28" t="s">
        <v>341</v>
      </c>
      <c r="K10" s="36" t="s">
        <v>350</v>
      </c>
      <c r="L10" s="181">
        <v>43739</v>
      </c>
      <c r="M10" s="181">
        <v>44834</v>
      </c>
      <c r="N10" s="36" t="s">
        <v>54</v>
      </c>
      <c r="O10" s="36" t="s">
        <v>73</v>
      </c>
      <c r="P10" s="322">
        <v>46295</v>
      </c>
      <c r="Q10" s="91" t="s">
        <v>74</v>
      </c>
    </row>
    <row r="11" spans="1:90" customFormat="1" ht="28.2">
      <c r="A11" s="104" t="s">
        <v>369</v>
      </c>
      <c r="B11" s="34" t="s">
        <v>370</v>
      </c>
      <c r="C11" s="36" t="s">
        <v>368</v>
      </c>
      <c r="D11" s="36" t="s">
        <v>49</v>
      </c>
      <c r="E11" s="29" t="s">
        <v>49</v>
      </c>
      <c r="F11" s="29" t="s">
        <v>49</v>
      </c>
      <c r="G11" s="36" t="s">
        <v>51</v>
      </c>
      <c r="H11" s="37">
        <v>39000</v>
      </c>
      <c r="I11" s="37">
        <v>195000</v>
      </c>
      <c r="J11" s="28" t="s">
        <v>341</v>
      </c>
      <c r="K11" s="36" t="s">
        <v>350</v>
      </c>
      <c r="L11" s="181">
        <v>43475</v>
      </c>
      <c r="M11" s="181">
        <v>44834</v>
      </c>
      <c r="N11" s="36" t="s">
        <v>54</v>
      </c>
      <c r="O11" s="36" t="s">
        <v>73</v>
      </c>
      <c r="P11" s="322">
        <v>46295</v>
      </c>
      <c r="Q11" s="91" t="s">
        <v>74</v>
      </c>
    </row>
    <row r="12" spans="1:90" customFormat="1" ht="28.2">
      <c r="A12" s="35" t="s">
        <v>371</v>
      </c>
      <c r="B12" s="34" t="s">
        <v>372</v>
      </c>
      <c r="C12" s="36" t="s">
        <v>368</v>
      </c>
      <c r="D12" s="36" t="s">
        <v>49</v>
      </c>
      <c r="E12" s="29" t="s">
        <v>49</v>
      </c>
      <c r="F12" s="29" t="s">
        <v>49</v>
      </c>
      <c r="G12" s="36" t="s">
        <v>51</v>
      </c>
      <c r="H12" s="37">
        <v>10614</v>
      </c>
      <c r="I12" s="37">
        <v>31842</v>
      </c>
      <c r="J12" s="28" t="s">
        <v>341</v>
      </c>
      <c r="K12" s="36" t="s">
        <v>350</v>
      </c>
      <c r="L12" s="181">
        <v>43475</v>
      </c>
      <c r="M12" s="181">
        <v>44834</v>
      </c>
      <c r="N12" s="36" t="s">
        <v>54</v>
      </c>
      <c r="O12" s="36" t="s">
        <v>73</v>
      </c>
      <c r="P12" s="322">
        <v>46295</v>
      </c>
      <c r="Q12" s="91" t="s">
        <v>74</v>
      </c>
    </row>
    <row r="13" spans="1:90" customFormat="1" ht="28.2">
      <c r="A13" s="104" t="s">
        <v>373</v>
      </c>
      <c r="B13" s="36" t="s">
        <v>374</v>
      </c>
      <c r="C13" s="36" t="s">
        <v>375</v>
      </c>
      <c r="D13" s="36" t="s">
        <v>49</v>
      </c>
      <c r="E13" s="29" t="s">
        <v>49</v>
      </c>
      <c r="F13" s="29" t="s">
        <v>49</v>
      </c>
      <c r="G13" s="36" t="s">
        <v>51</v>
      </c>
      <c r="H13" s="37">
        <v>32000</v>
      </c>
      <c r="I13" s="37">
        <v>64000</v>
      </c>
      <c r="J13" s="28" t="s">
        <v>341</v>
      </c>
      <c r="K13" s="36" t="s">
        <v>350</v>
      </c>
      <c r="L13" s="181">
        <v>43739</v>
      </c>
      <c r="M13" s="181">
        <v>44469</v>
      </c>
      <c r="N13" s="36" t="s">
        <v>65</v>
      </c>
      <c r="O13" s="36" t="s">
        <v>86</v>
      </c>
      <c r="P13" s="322">
        <v>46295</v>
      </c>
      <c r="Q13" s="92" t="s">
        <v>91</v>
      </c>
    </row>
    <row r="14" spans="1:90" s="51" customFormat="1" ht="27.6">
      <c r="A14" s="154" t="s">
        <v>376</v>
      </c>
      <c r="B14" s="36" t="s">
        <v>377</v>
      </c>
      <c r="C14" s="34" t="s">
        <v>61</v>
      </c>
      <c r="D14" s="36" t="s">
        <v>49</v>
      </c>
      <c r="E14" s="29" t="s">
        <v>49</v>
      </c>
      <c r="F14" s="29" t="s">
        <v>49</v>
      </c>
      <c r="G14" s="36" t="s">
        <v>51</v>
      </c>
      <c r="H14" s="37">
        <v>570</v>
      </c>
      <c r="I14" s="37">
        <v>570</v>
      </c>
      <c r="J14" s="28" t="s">
        <v>341</v>
      </c>
      <c r="K14" s="36" t="s">
        <v>350</v>
      </c>
      <c r="L14" s="181">
        <v>44470</v>
      </c>
      <c r="M14" s="181">
        <v>44834</v>
      </c>
      <c r="N14" s="36" t="s">
        <v>86</v>
      </c>
      <c r="O14" s="36" t="s">
        <v>73</v>
      </c>
      <c r="P14" s="322">
        <v>46295</v>
      </c>
      <c r="Q14" s="90" t="s">
        <v>66</v>
      </c>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row>
    <row r="15" spans="1:90" s="51" customFormat="1" ht="28.2">
      <c r="A15" s="155" t="s">
        <v>378</v>
      </c>
      <c r="B15" s="36" t="s">
        <v>379</v>
      </c>
      <c r="C15" s="98" t="s">
        <v>380</v>
      </c>
      <c r="D15" s="36" t="s">
        <v>49</v>
      </c>
      <c r="E15" s="29" t="s">
        <v>49</v>
      </c>
      <c r="F15" s="29" t="s">
        <v>49</v>
      </c>
      <c r="G15" s="36" t="s">
        <v>51</v>
      </c>
      <c r="H15" s="37">
        <v>1500</v>
      </c>
      <c r="I15" s="37">
        <v>4500</v>
      </c>
      <c r="J15" s="28" t="s">
        <v>341</v>
      </c>
      <c r="K15" s="36" t="s">
        <v>350</v>
      </c>
      <c r="L15" s="181">
        <v>43732</v>
      </c>
      <c r="M15" s="181">
        <v>44097</v>
      </c>
      <c r="N15" s="36" t="s">
        <v>86</v>
      </c>
      <c r="O15" s="36" t="s">
        <v>73</v>
      </c>
      <c r="P15" s="322">
        <v>46387</v>
      </c>
      <c r="Q15" s="90" t="s">
        <v>264</v>
      </c>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row>
    <row r="16" spans="1:90" s="51" customFormat="1" ht="27.6">
      <c r="A16" s="23" t="s">
        <v>381</v>
      </c>
      <c r="B16" s="16" t="s">
        <v>381</v>
      </c>
      <c r="C16" s="16" t="s">
        <v>382</v>
      </c>
      <c r="D16" s="36" t="s">
        <v>49</v>
      </c>
      <c r="E16" s="56" t="s">
        <v>49</v>
      </c>
      <c r="F16" s="52" t="s">
        <v>49</v>
      </c>
      <c r="G16" s="36" t="s">
        <v>51</v>
      </c>
      <c r="H16" s="148">
        <v>33876</v>
      </c>
      <c r="I16" s="148">
        <v>33876</v>
      </c>
      <c r="J16" s="28" t="s">
        <v>341</v>
      </c>
      <c r="K16" s="22" t="s">
        <v>383</v>
      </c>
      <c r="L16" s="181">
        <v>45252</v>
      </c>
      <c r="M16" s="181">
        <v>45618</v>
      </c>
      <c r="N16" s="36" t="s">
        <v>86</v>
      </c>
      <c r="O16" s="55" t="s">
        <v>73</v>
      </c>
      <c r="P16" s="328">
        <v>46348</v>
      </c>
      <c r="Q16" s="16" t="s">
        <v>74</v>
      </c>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row>
    <row r="17" spans="1:90" s="51" customFormat="1" ht="27.6">
      <c r="A17" s="156" t="s">
        <v>384</v>
      </c>
      <c r="B17" s="16" t="s">
        <v>384</v>
      </c>
      <c r="C17" s="16" t="s">
        <v>385</v>
      </c>
      <c r="D17" s="36" t="s">
        <v>49</v>
      </c>
      <c r="E17" s="56" t="s">
        <v>49</v>
      </c>
      <c r="F17" s="52" t="s">
        <v>49</v>
      </c>
      <c r="G17" s="36" t="s">
        <v>51</v>
      </c>
      <c r="H17" s="148">
        <v>14976</v>
      </c>
      <c r="I17" s="148">
        <v>14976</v>
      </c>
      <c r="J17" s="28" t="s">
        <v>341</v>
      </c>
      <c r="K17" s="22" t="s">
        <v>383</v>
      </c>
      <c r="L17" s="181">
        <v>45246</v>
      </c>
      <c r="M17" s="181">
        <v>45612</v>
      </c>
      <c r="N17" s="36" t="s">
        <v>86</v>
      </c>
      <c r="O17" s="55" t="s">
        <v>73</v>
      </c>
      <c r="P17" s="328">
        <v>46342</v>
      </c>
      <c r="Q17" s="16" t="s">
        <v>74</v>
      </c>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row>
    <row r="18" spans="1:90" s="51" customFormat="1" ht="27.6">
      <c r="A18" s="94" t="s">
        <v>386</v>
      </c>
      <c r="B18" s="52" t="s">
        <v>387</v>
      </c>
      <c r="C18" s="52" t="s">
        <v>388</v>
      </c>
      <c r="D18" s="36" t="s">
        <v>49</v>
      </c>
      <c r="E18" s="56" t="s">
        <v>49</v>
      </c>
      <c r="F18" s="52" t="s">
        <v>49</v>
      </c>
      <c r="G18" s="36" t="s">
        <v>51</v>
      </c>
      <c r="H18" s="53">
        <v>1000</v>
      </c>
      <c r="I18" s="53">
        <v>1000</v>
      </c>
      <c r="J18" s="28" t="s">
        <v>341</v>
      </c>
      <c r="K18" s="22" t="s">
        <v>389</v>
      </c>
      <c r="L18" s="96">
        <v>42740</v>
      </c>
      <c r="M18" s="96">
        <v>43104</v>
      </c>
      <c r="N18" s="36" t="s">
        <v>86</v>
      </c>
      <c r="O18" s="22" t="s">
        <v>73</v>
      </c>
      <c r="P18" s="329">
        <v>46392</v>
      </c>
      <c r="Q18" s="91" t="s">
        <v>74</v>
      </c>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row>
    <row r="19" spans="1:90" s="51" customFormat="1" ht="14.4">
      <c r="A19" s="123" t="s">
        <v>390</v>
      </c>
      <c r="B19" s="19" t="s">
        <v>390</v>
      </c>
      <c r="C19" s="26" t="s">
        <v>391</v>
      </c>
      <c r="D19" s="36" t="s">
        <v>49</v>
      </c>
      <c r="E19" s="29" t="s">
        <v>49</v>
      </c>
      <c r="F19" s="29" t="s">
        <v>49</v>
      </c>
      <c r="G19" s="36" t="s">
        <v>51</v>
      </c>
      <c r="H19" s="37">
        <v>17250</v>
      </c>
      <c r="I19" s="37">
        <v>37525</v>
      </c>
      <c r="J19" s="28" t="s">
        <v>341</v>
      </c>
      <c r="K19" s="36" t="s">
        <v>350</v>
      </c>
      <c r="L19" s="96">
        <v>44805</v>
      </c>
      <c r="M19" s="96">
        <v>45525</v>
      </c>
      <c r="N19" s="19" t="s">
        <v>65</v>
      </c>
      <c r="O19" s="19" t="s">
        <v>98</v>
      </c>
      <c r="P19" s="324">
        <v>46227</v>
      </c>
      <c r="Q19" s="92" t="s">
        <v>91</v>
      </c>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row>
    <row r="20" spans="1:90" s="13" customFormat="1" ht="41.4">
      <c r="A20" s="54" t="s">
        <v>393</v>
      </c>
      <c r="B20" s="52" t="s">
        <v>393</v>
      </c>
      <c r="C20" s="52" t="s">
        <v>394</v>
      </c>
      <c r="D20" s="36" t="s">
        <v>49</v>
      </c>
      <c r="E20" s="56" t="s">
        <v>49</v>
      </c>
      <c r="F20" s="52" t="s">
        <v>49</v>
      </c>
      <c r="G20" s="36" t="s">
        <v>51</v>
      </c>
      <c r="H20" s="53" t="s">
        <v>362</v>
      </c>
      <c r="I20" s="53">
        <v>57350</v>
      </c>
      <c r="J20" s="28" t="s">
        <v>341</v>
      </c>
      <c r="K20" s="22" t="s">
        <v>383</v>
      </c>
      <c r="L20" s="96">
        <v>44652</v>
      </c>
      <c r="M20" s="55">
        <v>45016</v>
      </c>
      <c r="N20" s="55" t="s">
        <v>86</v>
      </c>
      <c r="O20" s="55" t="s">
        <v>73</v>
      </c>
      <c r="P20" s="323">
        <v>46478</v>
      </c>
      <c r="Q20" s="55" t="s">
        <v>66</v>
      </c>
      <c r="R20" s="5"/>
      <c r="S20" s="5"/>
      <c r="T20" s="5"/>
      <c r="U20" s="5"/>
      <c r="V20" s="5"/>
      <c r="W20" s="5"/>
      <c r="X20" s="5"/>
      <c r="Y20" s="5"/>
      <c r="Z20" s="5"/>
      <c r="AA20" s="5"/>
      <c r="AB20" s="5"/>
      <c r="AC20" s="5"/>
      <c r="AD20" s="5"/>
      <c r="AE20" s="5"/>
      <c r="AF20" s="5"/>
      <c r="AG20" s="5"/>
      <c r="AH20" s="5"/>
      <c r="AI20" s="5"/>
      <c r="AJ20" s="5"/>
      <c r="AK20" s="5"/>
      <c r="AL20" s="5"/>
      <c r="AM20" s="5"/>
      <c r="AN20" s="5"/>
      <c r="AO20" s="5"/>
    </row>
    <row r="21" spans="1:90" s="5" customFormat="1" ht="13.8">
      <c r="A21" s="94" t="s">
        <v>395</v>
      </c>
      <c r="B21" s="52" t="s">
        <v>395</v>
      </c>
      <c r="C21" s="52" t="s">
        <v>396</v>
      </c>
      <c r="D21" s="36" t="s">
        <v>49</v>
      </c>
      <c r="E21" s="56" t="s">
        <v>49</v>
      </c>
      <c r="F21" s="49" t="s">
        <v>50</v>
      </c>
      <c r="G21" s="36" t="s">
        <v>51</v>
      </c>
      <c r="H21" s="53" t="s">
        <v>362</v>
      </c>
      <c r="I21" s="257" t="s">
        <v>397</v>
      </c>
      <c r="J21" s="28" t="s">
        <v>341</v>
      </c>
      <c r="K21" s="22" t="s">
        <v>383</v>
      </c>
      <c r="L21" s="96">
        <v>44287</v>
      </c>
      <c r="M21" s="55">
        <v>44651</v>
      </c>
      <c r="N21" s="55" t="s">
        <v>86</v>
      </c>
      <c r="O21" s="55" t="s">
        <v>73</v>
      </c>
      <c r="P21" s="323">
        <v>46478</v>
      </c>
      <c r="Q21" s="55" t="s">
        <v>66</v>
      </c>
    </row>
    <row r="22" spans="1:90" s="5" customFormat="1" ht="27.6">
      <c r="A22" s="94" t="s">
        <v>398</v>
      </c>
      <c r="B22" s="52" t="s">
        <v>398</v>
      </c>
      <c r="C22" s="52" t="s">
        <v>399</v>
      </c>
      <c r="D22" s="36" t="s">
        <v>49</v>
      </c>
      <c r="E22" s="56" t="s">
        <v>49</v>
      </c>
      <c r="F22" s="52" t="s">
        <v>49</v>
      </c>
      <c r="G22" s="36" t="s">
        <v>51</v>
      </c>
      <c r="H22" s="53">
        <v>31823</v>
      </c>
      <c r="I22" s="53">
        <v>63646</v>
      </c>
      <c r="J22" s="28" t="s">
        <v>341</v>
      </c>
      <c r="K22" s="22" t="s">
        <v>383</v>
      </c>
      <c r="L22" s="96">
        <v>45194</v>
      </c>
      <c r="M22" s="55">
        <v>45924</v>
      </c>
      <c r="N22" s="55" t="s">
        <v>65</v>
      </c>
      <c r="O22" s="55" t="s">
        <v>86</v>
      </c>
      <c r="P22" s="323">
        <v>46289</v>
      </c>
      <c r="Q22" s="92" t="s">
        <v>91</v>
      </c>
    </row>
    <row r="23" spans="1:90" s="5" customFormat="1" ht="13.8">
      <c r="A23" s="54" t="s">
        <v>400</v>
      </c>
      <c r="B23" s="52" t="s">
        <v>400</v>
      </c>
      <c r="C23" s="52" t="s">
        <v>401</v>
      </c>
      <c r="D23" s="36" t="s">
        <v>49</v>
      </c>
      <c r="E23" s="56" t="s">
        <v>49</v>
      </c>
      <c r="F23" s="52" t="s">
        <v>49</v>
      </c>
      <c r="G23" s="36" t="s">
        <v>51</v>
      </c>
      <c r="H23" s="53">
        <v>14647</v>
      </c>
      <c r="I23" s="97">
        <v>60000</v>
      </c>
      <c r="J23" s="28" t="s">
        <v>341</v>
      </c>
      <c r="K23" s="22" t="s">
        <v>383</v>
      </c>
      <c r="L23" s="96">
        <v>40330</v>
      </c>
      <c r="M23" s="55">
        <v>40694</v>
      </c>
      <c r="N23" s="55" t="s">
        <v>86</v>
      </c>
      <c r="O23" s="55" t="s">
        <v>73</v>
      </c>
      <c r="P23" s="323">
        <v>46388</v>
      </c>
      <c r="Q23" s="55" t="s">
        <v>66</v>
      </c>
    </row>
    <row r="24" spans="1:90" s="5" customFormat="1" ht="27.6">
      <c r="A24" s="119" t="s">
        <v>403</v>
      </c>
      <c r="B24" s="29" t="s">
        <v>404</v>
      </c>
      <c r="C24" s="29" t="s">
        <v>405</v>
      </c>
      <c r="D24" s="36" t="s">
        <v>49</v>
      </c>
      <c r="E24" s="30" t="s">
        <v>49</v>
      </c>
      <c r="F24" s="29" t="s">
        <v>49</v>
      </c>
      <c r="G24" s="36" t="s">
        <v>51</v>
      </c>
      <c r="H24" s="84">
        <v>7252.89</v>
      </c>
      <c r="I24" s="84">
        <v>21759</v>
      </c>
      <c r="J24" s="28" t="s">
        <v>341</v>
      </c>
      <c r="K24" s="28" t="s">
        <v>346</v>
      </c>
      <c r="L24" s="82">
        <v>44287</v>
      </c>
      <c r="M24" s="82">
        <v>45382</v>
      </c>
      <c r="N24" s="29" t="s">
        <v>54</v>
      </c>
      <c r="O24" s="29" t="s">
        <v>140</v>
      </c>
      <c r="P24" s="330">
        <v>46477</v>
      </c>
      <c r="Q24" s="214" t="s">
        <v>74</v>
      </c>
    </row>
    <row r="25" spans="1:90" s="3" customFormat="1" ht="27.6">
      <c r="A25" s="38" t="s">
        <v>407</v>
      </c>
      <c r="B25" s="29" t="s">
        <v>408</v>
      </c>
      <c r="C25" s="29" t="s">
        <v>409</v>
      </c>
      <c r="D25" s="36" t="s">
        <v>49</v>
      </c>
      <c r="E25" s="30" t="s">
        <v>49</v>
      </c>
      <c r="F25" s="29" t="s">
        <v>49</v>
      </c>
      <c r="G25" s="36" t="s">
        <v>51</v>
      </c>
      <c r="H25" s="84">
        <v>31811</v>
      </c>
      <c r="I25" s="84">
        <v>108558</v>
      </c>
      <c r="J25" s="28" t="s">
        <v>341</v>
      </c>
      <c r="K25" s="28" t="s">
        <v>346</v>
      </c>
      <c r="L25" s="82">
        <v>45047</v>
      </c>
      <c r="M25" s="82">
        <v>46142</v>
      </c>
      <c r="N25" s="29" t="s">
        <v>54</v>
      </c>
      <c r="O25" s="29" t="s">
        <v>86</v>
      </c>
      <c r="P25" s="330">
        <v>46507</v>
      </c>
      <c r="Q25" s="213" t="s">
        <v>91</v>
      </c>
    </row>
    <row r="26" spans="1:90" s="3" customFormat="1" ht="27.6">
      <c r="A26" s="38" t="s">
        <v>410</v>
      </c>
      <c r="B26" s="29" t="s">
        <v>411</v>
      </c>
      <c r="C26" s="29" t="s">
        <v>412</v>
      </c>
      <c r="D26" s="36" t="s">
        <v>49</v>
      </c>
      <c r="E26" s="30" t="s">
        <v>49</v>
      </c>
      <c r="F26" s="15" t="s">
        <v>50</v>
      </c>
      <c r="G26" s="36" t="s">
        <v>51</v>
      </c>
      <c r="H26" s="84">
        <v>25478</v>
      </c>
      <c r="I26" s="84">
        <v>254780</v>
      </c>
      <c r="J26" s="28" t="s">
        <v>341</v>
      </c>
      <c r="K26" s="28" t="s">
        <v>346</v>
      </c>
      <c r="L26" s="82">
        <v>43770</v>
      </c>
      <c r="M26" s="82">
        <v>47422</v>
      </c>
      <c r="N26" s="29" t="s">
        <v>413</v>
      </c>
      <c r="O26" s="29"/>
      <c r="P26" s="330">
        <v>47392</v>
      </c>
      <c r="Q26" s="215" t="s">
        <v>91</v>
      </c>
    </row>
    <row r="27" spans="1:90" s="3" customFormat="1" ht="27.6">
      <c r="A27" s="38" t="s">
        <v>414</v>
      </c>
      <c r="B27" s="29" t="s">
        <v>411</v>
      </c>
      <c r="C27" s="29" t="s">
        <v>412</v>
      </c>
      <c r="D27" s="36" t="s">
        <v>49</v>
      </c>
      <c r="E27" s="30" t="s">
        <v>49</v>
      </c>
      <c r="F27" s="15" t="s">
        <v>50</v>
      </c>
      <c r="G27" s="36" t="s">
        <v>51</v>
      </c>
      <c r="H27" s="84">
        <v>40905</v>
      </c>
      <c r="I27" s="84">
        <v>40905</v>
      </c>
      <c r="J27" s="28" t="s">
        <v>341</v>
      </c>
      <c r="K27" s="28" t="s">
        <v>346</v>
      </c>
      <c r="L27" s="82">
        <v>45383</v>
      </c>
      <c r="M27" s="82">
        <v>45747</v>
      </c>
      <c r="N27" s="29" t="s">
        <v>86</v>
      </c>
      <c r="O27" s="29" t="s">
        <v>140</v>
      </c>
      <c r="P27" s="330">
        <v>46477</v>
      </c>
      <c r="Q27" s="215" t="s">
        <v>91</v>
      </c>
    </row>
    <row r="28" spans="1:90" s="5" customFormat="1" ht="27.6">
      <c r="A28" s="242" t="s">
        <v>415</v>
      </c>
      <c r="B28" s="209" t="s">
        <v>415</v>
      </c>
      <c r="C28" s="196" t="s">
        <v>416</v>
      </c>
      <c r="D28" s="36" t="s">
        <v>49</v>
      </c>
      <c r="E28" s="209" t="s">
        <v>50</v>
      </c>
      <c r="F28" s="209" t="s">
        <v>49</v>
      </c>
      <c r="G28" s="36" t="s">
        <v>51</v>
      </c>
      <c r="H28" s="220">
        <v>31514</v>
      </c>
      <c r="I28" s="220">
        <v>31514</v>
      </c>
      <c r="J28" s="18" t="s">
        <v>341</v>
      </c>
      <c r="K28" s="28" t="s">
        <v>346</v>
      </c>
      <c r="L28" s="82">
        <v>45870</v>
      </c>
      <c r="M28" s="82">
        <v>46234</v>
      </c>
      <c r="N28" s="18" t="s">
        <v>86</v>
      </c>
      <c r="O28" s="29" t="s">
        <v>140</v>
      </c>
      <c r="P28" s="331">
        <v>46234</v>
      </c>
      <c r="Q28" s="213" t="s">
        <v>264</v>
      </c>
    </row>
    <row r="29" spans="1:90" s="5" customFormat="1" ht="27.6">
      <c r="A29" s="222" t="s">
        <v>417</v>
      </c>
      <c r="B29" s="209" t="s">
        <v>417</v>
      </c>
      <c r="C29" s="196" t="s">
        <v>418</v>
      </c>
      <c r="D29" s="36" t="s">
        <v>49</v>
      </c>
      <c r="E29" s="209" t="s">
        <v>49</v>
      </c>
      <c r="F29" s="209" t="s">
        <v>49</v>
      </c>
      <c r="G29" s="36" t="s">
        <v>51</v>
      </c>
      <c r="H29" s="148">
        <v>30000</v>
      </c>
      <c r="I29" s="148">
        <v>30000</v>
      </c>
      <c r="J29" s="16" t="s">
        <v>341</v>
      </c>
      <c r="K29" s="28" t="s">
        <v>346</v>
      </c>
      <c r="L29" s="82">
        <v>45962</v>
      </c>
      <c r="M29" s="82">
        <v>46326</v>
      </c>
      <c r="N29" s="18" t="s">
        <v>86</v>
      </c>
      <c r="O29" s="29" t="s">
        <v>140</v>
      </c>
      <c r="P29" s="331">
        <v>46326</v>
      </c>
      <c r="Q29" s="214" t="s">
        <v>74</v>
      </c>
    </row>
    <row r="30" spans="1:90" s="5" customFormat="1" ht="27.6">
      <c r="A30" s="29" t="s">
        <v>411</v>
      </c>
      <c r="B30" s="29" t="s">
        <v>411</v>
      </c>
      <c r="C30" s="196" t="s">
        <v>419</v>
      </c>
      <c r="D30" s="36" t="s">
        <v>49</v>
      </c>
      <c r="E30" s="209" t="s">
        <v>49</v>
      </c>
      <c r="F30" s="209" t="s">
        <v>49</v>
      </c>
      <c r="G30" s="36" t="s">
        <v>51</v>
      </c>
      <c r="H30" s="148">
        <v>64800</v>
      </c>
      <c r="I30" s="148">
        <v>194400</v>
      </c>
      <c r="J30" s="16" t="s">
        <v>341</v>
      </c>
      <c r="K30" s="28" t="s">
        <v>346</v>
      </c>
      <c r="L30" s="82">
        <v>45809</v>
      </c>
      <c r="M30" s="82">
        <v>46904</v>
      </c>
      <c r="N30" s="18" t="s">
        <v>54</v>
      </c>
      <c r="O30" s="29" t="s">
        <v>291</v>
      </c>
      <c r="P30" s="331">
        <v>46904</v>
      </c>
      <c r="Q30" s="213" t="s">
        <v>264</v>
      </c>
    </row>
    <row r="31" spans="1:90" s="5" customFormat="1" ht="28.8">
      <c r="A31" s="161" t="s">
        <v>420</v>
      </c>
      <c r="B31" s="107" t="s">
        <v>421</v>
      </c>
      <c r="C31" s="19" t="s">
        <v>422</v>
      </c>
      <c r="D31" s="36" t="s">
        <v>49</v>
      </c>
      <c r="E31" s="19" t="s">
        <v>49</v>
      </c>
      <c r="F31" s="19" t="s">
        <v>49</v>
      </c>
      <c r="G31" s="36" t="s">
        <v>51</v>
      </c>
      <c r="H31" s="48">
        <v>60000</v>
      </c>
      <c r="I31" s="48">
        <v>180000</v>
      </c>
      <c r="J31" s="26" t="s">
        <v>341</v>
      </c>
      <c r="K31" s="26" t="s">
        <v>346</v>
      </c>
      <c r="L31" s="82">
        <v>45383</v>
      </c>
      <c r="M31" s="82">
        <v>46477</v>
      </c>
      <c r="N31" s="19" t="s">
        <v>54</v>
      </c>
      <c r="O31" s="115" t="s">
        <v>190</v>
      </c>
      <c r="P31" s="324">
        <v>46477</v>
      </c>
      <c r="Q31" s="91" t="s">
        <v>66</v>
      </c>
    </row>
    <row r="32" spans="1:90" s="5" customFormat="1" ht="28.2">
      <c r="A32" s="35" t="s">
        <v>423</v>
      </c>
      <c r="B32" s="36" t="s">
        <v>423</v>
      </c>
      <c r="C32" s="36" t="s">
        <v>424</v>
      </c>
      <c r="D32" s="36" t="s">
        <v>49</v>
      </c>
      <c r="E32" s="36" t="s">
        <v>49</v>
      </c>
      <c r="F32" s="36" t="s">
        <v>49</v>
      </c>
      <c r="G32" s="36" t="s">
        <v>51</v>
      </c>
      <c r="H32" s="37">
        <v>32144</v>
      </c>
      <c r="I32" s="37">
        <v>96432</v>
      </c>
      <c r="J32" s="36" t="s">
        <v>341</v>
      </c>
      <c r="K32" s="36" t="s">
        <v>350</v>
      </c>
      <c r="L32" s="82">
        <v>45231</v>
      </c>
      <c r="M32" s="82">
        <v>46326</v>
      </c>
      <c r="N32" s="36" t="s">
        <v>54</v>
      </c>
      <c r="O32" s="36" t="s">
        <v>82</v>
      </c>
      <c r="P32" s="324">
        <v>46326</v>
      </c>
      <c r="Q32" s="55" t="s">
        <v>66</v>
      </c>
    </row>
    <row r="33" spans="1:17" s="5" customFormat="1" ht="82.8">
      <c r="A33" s="7" t="s">
        <v>425</v>
      </c>
      <c r="B33" s="15" t="s">
        <v>425</v>
      </c>
      <c r="C33" s="15" t="s">
        <v>426</v>
      </c>
      <c r="D33" s="36" t="s">
        <v>49</v>
      </c>
      <c r="E33" s="30" t="s">
        <v>49</v>
      </c>
      <c r="F33" s="15" t="s">
        <v>50</v>
      </c>
      <c r="G33" s="36" t="s">
        <v>51</v>
      </c>
      <c r="H33" s="101">
        <v>342170</v>
      </c>
      <c r="I33" s="101">
        <v>931765</v>
      </c>
      <c r="J33" s="28" t="s">
        <v>341</v>
      </c>
      <c r="K33" s="28" t="s">
        <v>342</v>
      </c>
      <c r="L33" s="82">
        <v>43435</v>
      </c>
      <c r="M33" s="82">
        <v>45261</v>
      </c>
      <c r="N33" s="15" t="s">
        <v>64</v>
      </c>
      <c r="O33" s="15" t="s">
        <v>64</v>
      </c>
      <c r="P33" s="323">
        <v>46843</v>
      </c>
      <c r="Q33" s="55" t="s">
        <v>66</v>
      </c>
    </row>
    <row r="34" spans="1:17" s="5" customFormat="1" ht="14.4">
      <c r="A34" s="152" t="s">
        <v>427</v>
      </c>
      <c r="B34" s="19" t="s">
        <v>428</v>
      </c>
      <c r="C34" s="26" t="s">
        <v>429</v>
      </c>
      <c r="D34" s="36" t="s">
        <v>49</v>
      </c>
      <c r="E34" s="29" t="s">
        <v>50</v>
      </c>
      <c r="F34" s="29" t="s">
        <v>49</v>
      </c>
      <c r="G34" s="36" t="s">
        <v>51</v>
      </c>
      <c r="H34" s="37">
        <v>39666</v>
      </c>
      <c r="I34" s="37">
        <v>118998</v>
      </c>
      <c r="J34" s="28" t="s">
        <v>341</v>
      </c>
      <c r="K34" s="36" t="s">
        <v>430</v>
      </c>
      <c r="L34" s="82">
        <v>45536</v>
      </c>
      <c r="M34" s="82">
        <v>46629</v>
      </c>
      <c r="N34" s="19" t="s">
        <v>54</v>
      </c>
      <c r="O34" s="26" t="s">
        <v>98</v>
      </c>
      <c r="P34" s="324">
        <v>46629</v>
      </c>
      <c r="Q34" s="91" t="s">
        <v>66</v>
      </c>
    </row>
    <row r="35" spans="1:17" s="5" customFormat="1" ht="27.6">
      <c r="A35" s="109" t="s">
        <v>431</v>
      </c>
      <c r="B35" s="109" t="s">
        <v>431</v>
      </c>
      <c r="C35" s="30" t="s">
        <v>432</v>
      </c>
      <c r="D35" s="202" t="s">
        <v>49</v>
      </c>
      <c r="E35" s="30" t="s">
        <v>49</v>
      </c>
      <c r="F35" s="29" t="s">
        <v>49</v>
      </c>
      <c r="G35" s="36" t="s">
        <v>51</v>
      </c>
      <c r="H35" s="85">
        <v>0</v>
      </c>
      <c r="I35" s="85">
        <v>0</v>
      </c>
      <c r="J35" s="28" t="s">
        <v>341</v>
      </c>
      <c r="K35" s="15" t="s">
        <v>433</v>
      </c>
      <c r="L35" s="82">
        <v>45870</v>
      </c>
      <c r="M35" s="82">
        <v>47695</v>
      </c>
      <c r="N35" s="15" t="s">
        <v>64</v>
      </c>
      <c r="O35" s="115" t="s">
        <v>190</v>
      </c>
      <c r="P35" s="332">
        <v>47695</v>
      </c>
      <c r="Q35" s="55" t="s">
        <v>66</v>
      </c>
    </row>
    <row r="36" spans="1:17" s="5" customFormat="1" ht="27.6">
      <c r="A36" s="46" t="s">
        <v>434</v>
      </c>
      <c r="B36" s="17" t="s">
        <v>435</v>
      </c>
      <c r="C36" s="17" t="s">
        <v>436</v>
      </c>
      <c r="D36" s="36" t="s">
        <v>49</v>
      </c>
      <c r="E36" s="15" t="s">
        <v>50</v>
      </c>
      <c r="F36" s="15" t="s">
        <v>50</v>
      </c>
      <c r="G36" s="36" t="s">
        <v>51</v>
      </c>
      <c r="H36" s="99">
        <v>4100000</v>
      </c>
      <c r="I36" s="99">
        <v>32666243</v>
      </c>
      <c r="J36" s="28" t="s">
        <v>341</v>
      </c>
      <c r="K36" s="17" t="s">
        <v>437</v>
      </c>
      <c r="L36" s="82">
        <v>42534</v>
      </c>
      <c r="M36" s="82">
        <v>45455</v>
      </c>
      <c r="N36" s="17" t="s">
        <v>438</v>
      </c>
      <c r="O36" s="17" t="s">
        <v>438</v>
      </c>
      <c r="P36" s="333">
        <v>48377</v>
      </c>
      <c r="Q36" s="55" t="s">
        <v>66</v>
      </c>
    </row>
    <row r="37" spans="1:17" s="12" customFormat="1" ht="27.6">
      <c r="A37" s="127" t="s">
        <v>439</v>
      </c>
      <c r="B37" s="127" t="s">
        <v>440</v>
      </c>
      <c r="C37" s="127" t="s">
        <v>441</v>
      </c>
      <c r="D37" s="130" t="s">
        <v>49</v>
      </c>
      <c r="E37" s="130" t="s">
        <v>49</v>
      </c>
      <c r="F37" s="2" t="s">
        <v>50</v>
      </c>
      <c r="G37" s="2" t="s">
        <v>51</v>
      </c>
      <c r="H37" s="174">
        <v>129830</v>
      </c>
      <c r="I37" s="174">
        <v>200000</v>
      </c>
      <c r="J37" s="47" t="s">
        <v>341</v>
      </c>
      <c r="K37" s="64" t="s">
        <v>437</v>
      </c>
      <c r="L37" s="82">
        <v>42534</v>
      </c>
      <c r="M37" s="82">
        <v>45492</v>
      </c>
      <c r="N37" s="64" t="s">
        <v>438</v>
      </c>
      <c r="O37" s="64" t="s">
        <v>438</v>
      </c>
      <c r="P37" s="316">
        <v>46185</v>
      </c>
      <c r="Q37" s="129" t="s">
        <v>66</v>
      </c>
    </row>
    <row r="38" spans="1:17" s="12" customFormat="1" ht="28.2">
      <c r="A38" s="127" t="s">
        <v>442</v>
      </c>
      <c r="B38" s="127" t="s">
        <v>443</v>
      </c>
      <c r="C38" s="127" t="s">
        <v>436</v>
      </c>
      <c r="D38" s="36" t="s">
        <v>49</v>
      </c>
      <c r="E38" s="2" t="s">
        <v>50</v>
      </c>
      <c r="F38" s="130" t="s">
        <v>49</v>
      </c>
      <c r="G38" s="127" t="s">
        <v>51</v>
      </c>
      <c r="H38" s="170">
        <v>28175</v>
      </c>
      <c r="I38" s="175">
        <v>12000</v>
      </c>
      <c r="J38" s="47" t="s">
        <v>341</v>
      </c>
      <c r="K38" s="127" t="s">
        <v>437</v>
      </c>
      <c r="L38" s="82">
        <v>43191</v>
      </c>
      <c r="M38" s="82">
        <v>43556</v>
      </c>
      <c r="N38" s="64" t="s">
        <v>86</v>
      </c>
      <c r="O38" s="130" t="s">
        <v>73</v>
      </c>
      <c r="P38" s="334">
        <v>46844</v>
      </c>
      <c r="Q38" s="184" t="s">
        <v>66</v>
      </c>
    </row>
    <row r="39" spans="1:17" s="5" customFormat="1" ht="27.6">
      <c r="A39" s="2" t="s">
        <v>444</v>
      </c>
      <c r="B39" s="2" t="s">
        <v>444</v>
      </c>
      <c r="C39" s="2" t="s">
        <v>445</v>
      </c>
      <c r="D39" s="36" t="s">
        <v>49</v>
      </c>
      <c r="E39" s="74" t="s">
        <v>49</v>
      </c>
      <c r="F39" s="2" t="s">
        <v>50</v>
      </c>
      <c r="G39" s="127" t="s">
        <v>51</v>
      </c>
      <c r="H39" s="128">
        <v>1175000</v>
      </c>
      <c r="I39" s="128">
        <v>3525000</v>
      </c>
      <c r="J39" s="47" t="s">
        <v>341</v>
      </c>
      <c r="K39" s="47" t="s">
        <v>342</v>
      </c>
      <c r="L39" s="82">
        <v>44888</v>
      </c>
      <c r="M39" s="82">
        <v>45983</v>
      </c>
      <c r="N39" s="2" t="s">
        <v>54</v>
      </c>
      <c r="O39" s="15" t="s">
        <v>82</v>
      </c>
      <c r="P39" s="314">
        <v>46348</v>
      </c>
      <c r="Q39" s="129" t="s">
        <v>66</v>
      </c>
    </row>
    <row r="40" spans="1:17" s="5" customFormat="1" ht="27.6">
      <c r="A40" s="114" t="s">
        <v>446</v>
      </c>
      <c r="B40" s="136" t="s">
        <v>447</v>
      </c>
      <c r="C40" s="136" t="s">
        <v>392</v>
      </c>
      <c r="D40" s="36" t="s">
        <v>49</v>
      </c>
      <c r="E40" s="165" t="s">
        <v>49</v>
      </c>
      <c r="F40" s="136" t="s">
        <v>50</v>
      </c>
      <c r="G40" s="118" t="s">
        <v>51</v>
      </c>
      <c r="H40" s="168" t="s">
        <v>448</v>
      </c>
      <c r="I40" s="168">
        <v>150000</v>
      </c>
      <c r="J40" s="177" t="s">
        <v>341</v>
      </c>
      <c r="K40" s="177" t="s">
        <v>342</v>
      </c>
      <c r="L40" s="82">
        <v>44866</v>
      </c>
      <c r="M40" s="82">
        <v>45961</v>
      </c>
      <c r="N40" s="81" t="s">
        <v>54</v>
      </c>
      <c r="O40" s="81" t="s">
        <v>449</v>
      </c>
      <c r="P40" s="335">
        <v>46326</v>
      </c>
      <c r="Q40" s="138" t="s">
        <v>66</v>
      </c>
    </row>
    <row r="41" spans="1:17" s="5" customFormat="1" ht="27.6">
      <c r="A41" s="24" t="s">
        <v>450</v>
      </c>
      <c r="B41" s="137" t="s">
        <v>450</v>
      </c>
      <c r="C41" s="137" t="s">
        <v>451</v>
      </c>
      <c r="D41" s="36" t="s">
        <v>49</v>
      </c>
      <c r="E41" s="166" t="s">
        <v>49</v>
      </c>
      <c r="F41" s="119" t="s">
        <v>49</v>
      </c>
      <c r="G41" s="116" t="s">
        <v>51</v>
      </c>
      <c r="H41" s="171">
        <v>20000</v>
      </c>
      <c r="I41" s="171" t="s">
        <v>452</v>
      </c>
      <c r="J41" s="178" t="s">
        <v>341</v>
      </c>
      <c r="K41" s="178" t="s">
        <v>342</v>
      </c>
      <c r="L41" s="82">
        <v>44835</v>
      </c>
      <c r="M41" s="82">
        <v>45930</v>
      </c>
      <c r="N41" s="24" t="s">
        <v>54</v>
      </c>
      <c r="O41" s="15" t="s">
        <v>82</v>
      </c>
      <c r="P41" s="336">
        <v>46295</v>
      </c>
      <c r="Q41" s="86" t="s">
        <v>66</v>
      </c>
    </row>
    <row r="42" spans="1:17" s="5" customFormat="1" ht="27.6">
      <c r="A42" s="15" t="s">
        <v>453</v>
      </c>
      <c r="B42" s="15" t="s">
        <v>453</v>
      </c>
      <c r="C42" s="15" t="s">
        <v>454</v>
      </c>
      <c r="D42" s="36" t="s">
        <v>49</v>
      </c>
      <c r="E42" s="30" t="s">
        <v>49</v>
      </c>
      <c r="F42" s="15" t="s">
        <v>50</v>
      </c>
      <c r="G42" s="36" t="s">
        <v>51</v>
      </c>
      <c r="H42" s="101" t="s">
        <v>455</v>
      </c>
      <c r="I42" s="101">
        <v>210000</v>
      </c>
      <c r="J42" s="28" t="s">
        <v>341</v>
      </c>
      <c r="K42" s="28" t="s">
        <v>342</v>
      </c>
      <c r="L42" s="82">
        <v>44896</v>
      </c>
      <c r="M42" s="82">
        <v>45991</v>
      </c>
      <c r="N42" s="15" t="s">
        <v>54</v>
      </c>
      <c r="O42" s="15" t="s">
        <v>82</v>
      </c>
      <c r="P42" s="323">
        <v>46357</v>
      </c>
      <c r="Q42" s="55" t="s">
        <v>66</v>
      </c>
    </row>
    <row r="43" spans="1:17" s="5" customFormat="1" ht="27.6">
      <c r="A43" s="154" t="s">
        <v>456</v>
      </c>
      <c r="B43" s="118" t="s">
        <v>457</v>
      </c>
      <c r="C43" s="118" t="s">
        <v>458</v>
      </c>
      <c r="D43" s="36" t="s">
        <v>49</v>
      </c>
      <c r="E43" s="118" t="s">
        <v>49</v>
      </c>
      <c r="F43" s="118" t="s">
        <v>49</v>
      </c>
      <c r="G43" s="118" t="s">
        <v>51</v>
      </c>
      <c r="H43" s="124">
        <v>41700</v>
      </c>
      <c r="I43" s="124">
        <v>41700</v>
      </c>
      <c r="J43" s="118" t="s">
        <v>341</v>
      </c>
      <c r="K43" s="118" t="s">
        <v>459</v>
      </c>
      <c r="L43" s="82">
        <v>44652</v>
      </c>
      <c r="M43" s="82">
        <v>45016</v>
      </c>
      <c r="N43" s="118" t="s">
        <v>460</v>
      </c>
      <c r="O43" s="118" t="s">
        <v>73</v>
      </c>
      <c r="P43" s="327">
        <v>46476</v>
      </c>
      <c r="Q43" s="183" t="s">
        <v>91</v>
      </c>
    </row>
    <row r="44" spans="1:17" s="5" customFormat="1" ht="43.2">
      <c r="A44" s="152"/>
      <c r="B44" s="26" t="s">
        <v>461</v>
      </c>
      <c r="C44" s="26" t="s">
        <v>462</v>
      </c>
      <c r="D44" s="36" t="s">
        <v>49</v>
      </c>
      <c r="E44" s="19" t="s">
        <v>49</v>
      </c>
      <c r="F44" s="19" t="s">
        <v>49</v>
      </c>
      <c r="G44" s="36" t="s">
        <v>51</v>
      </c>
      <c r="H44" s="48">
        <v>30000</v>
      </c>
      <c r="I44" s="48">
        <v>90000</v>
      </c>
      <c r="J44" s="26" t="s">
        <v>341</v>
      </c>
      <c r="K44" s="26" t="s">
        <v>463</v>
      </c>
      <c r="L44" s="82">
        <v>45261</v>
      </c>
      <c r="M44" s="82">
        <v>46112</v>
      </c>
      <c r="N44" s="19" t="s">
        <v>464</v>
      </c>
      <c r="O44" s="19" t="s">
        <v>218</v>
      </c>
      <c r="P44" s="324">
        <v>46477</v>
      </c>
      <c r="Q44" s="92" t="s">
        <v>91</v>
      </c>
    </row>
    <row r="45" spans="1:17" customFormat="1" ht="27.6">
      <c r="A45" s="121" t="s">
        <v>466</v>
      </c>
      <c r="B45" s="15" t="s">
        <v>467</v>
      </c>
      <c r="C45" s="15" t="s">
        <v>468</v>
      </c>
      <c r="D45" s="36" t="s">
        <v>49</v>
      </c>
      <c r="E45" s="30" t="s">
        <v>49</v>
      </c>
      <c r="F45" s="29" t="s">
        <v>49</v>
      </c>
      <c r="G45" s="36" t="s">
        <v>51</v>
      </c>
      <c r="H45" s="102">
        <v>8500</v>
      </c>
      <c r="I45" s="102">
        <v>83500</v>
      </c>
      <c r="J45" s="28" t="s">
        <v>341</v>
      </c>
      <c r="K45" s="28" t="s">
        <v>342</v>
      </c>
      <c r="L45" s="31"/>
      <c r="M45" s="31"/>
      <c r="N45" s="31" t="s">
        <v>86</v>
      </c>
      <c r="O45" s="55" t="s">
        <v>73</v>
      </c>
      <c r="P45" s="323">
        <v>46328</v>
      </c>
      <c r="Q45" s="55" t="s">
        <v>66</v>
      </c>
    </row>
    <row r="46" spans="1:17" customFormat="1" ht="41.4">
      <c r="A46" s="159" t="s">
        <v>469</v>
      </c>
      <c r="B46" s="40" t="s">
        <v>470</v>
      </c>
      <c r="C46" s="40" t="s">
        <v>471</v>
      </c>
      <c r="D46" s="36" t="s">
        <v>49</v>
      </c>
      <c r="E46" s="40" t="s">
        <v>49</v>
      </c>
      <c r="F46" s="40" t="s">
        <v>49</v>
      </c>
      <c r="G46" s="36" t="s">
        <v>51</v>
      </c>
      <c r="H46" s="103">
        <v>97567</v>
      </c>
      <c r="I46" s="103">
        <v>97567</v>
      </c>
      <c r="J46" s="28" t="s">
        <v>341</v>
      </c>
      <c r="K46" s="28" t="s">
        <v>465</v>
      </c>
      <c r="L46" s="31">
        <v>34862</v>
      </c>
      <c r="M46" s="31" t="s">
        <v>472</v>
      </c>
      <c r="N46" s="31" t="s">
        <v>86</v>
      </c>
      <c r="O46" s="40" t="s">
        <v>73</v>
      </c>
      <c r="P46" s="323">
        <v>46185</v>
      </c>
      <c r="Q46" s="55" t="s">
        <v>66</v>
      </c>
    </row>
    <row r="47" spans="1:17" customFormat="1" ht="41.4">
      <c r="A47" s="83" t="s">
        <v>473</v>
      </c>
      <c r="B47" s="17" t="s">
        <v>474</v>
      </c>
      <c r="C47" s="17" t="s">
        <v>475</v>
      </c>
      <c r="D47" s="36" t="s">
        <v>49</v>
      </c>
      <c r="E47" s="15" t="s">
        <v>50</v>
      </c>
      <c r="F47" s="15" t="s">
        <v>50</v>
      </c>
      <c r="G47" s="36" t="s">
        <v>51</v>
      </c>
      <c r="H47" s="99">
        <v>4000000</v>
      </c>
      <c r="I47" s="99">
        <v>20000000</v>
      </c>
      <c r="J47" s="28" t="s">
        <v>341</v>
      </c>
      <c r="K47" s="17" t="s">
        <v>476</v>
      </c>
      <c r="L47" s="17">
        <v>43556</v>
      </c>
      <c r="M47" s="17">
        <v>47208</v>
      </c>
      <c r="N47" s="17" t="s">
        <v>64</v>
      </c>
      <c r="O47" s="17" t="s">
        <v>477</v>
      </c>
      <c r="P47" s="333">
        <v>47208</v>
      </c>
      <c r="Q47" s="55" t="s">
        <v>66</v>
      </c>
    </row>
    <row r="48" spans="1:17" customFormat="1" ht="27.6">
      <c r="A48" s="153" t="s">
        <v>478</v>
      </c>
      <c r="B48" s="15" t="s">
        <v>478</v>
      </c>
      <c r="C48" s="15" t="s">
        <v>479</v>
      </c>
      <c r="D48" s="36" t="s">
        <v>49</v>
      </c>
      <c r="E48" s="30" t="s">
        <v>49</v>
      </c>
      <c r="F48" s="15" t="s">
        <v>50</v>
      </c>
      <c r="G48" s="36" t="s">
        <v>51</v>
      </c>
      <c r="H48" s="192">
        <v>1475000</v>
      </c>
      <c r="I48" s="192">
        <v>7375000</v>
      </c>
      <c r="J48" s="28" t="s">
        <v>341</v>
      </c>
      <c r="K48" s="28" t="s">
        <v>342</v>
      </c>
      <c r="L48" s="31">
        <v>43435</v>
      </c>
      <c r="M48" s="31">
        <v>45261</v>
      </c>
      <c r="N48" s="17" t="s">
        <v>64</v>
      </c>
      <c r="O48" s="17" t="s">
        <v>64</v>
      </c>
      <c r="P48" s="323">
        <v>46843</v>
      </c>
      <c r="Q48" s="55" t="s">
        <v>66</v>
      </c>
    </row>
    <row r="49" spans="1:17" customFormat="1" ht="28.2">
      <c r="A49" s="158" t="s">
        <v>480</v>
      </c>
      <c r="B49" s="158" t="s">
        <v>481</v>
      </c>
      <c r="C49" s="158" t="s">
        <v>482</v>
      </c>
      <c r="D49" s="36" t="s">
        <v>49</v>
      </c>
      <c r="E49" s="80" t="s">
        <v>50</v>
      </c>
      <c r="F49" s="80" t="s">
        <v>50</v>
      </c>
      <c r="G49" s="35" t="s">
        <v>51</v>
      </c>
      <c r="H49" s="101">
        <v>0</v>
      </c>
      <c r="I49" s="101">
        <v>0</v>
      </c>
      <c r="J49" s="191" t="s">
        <v>341</v>
      </c>
      <c r="K49" s="80" t="s">
        <v>483</v>
      </c>
      <c r="L49" s="31">
        <v>44866</v>
      </c>
      <c r="M49" s="31">
        <v>48518</v>
      </c>
      <c r="N49" s="80" t="s">
        <v>484</v>
      </c>
      <c r="O49" s="80" t="s">
        <v>64</v>
      </c>
      <c r="P49" s="337">
        <v>48518</v>
      </c>
      <c r="Q49" s="55" t="s">
        <v>66</v>
      </c>
    </row>
    <row r="50" spans="1:17" customFormat="1" ht="14.4">
      <c r="A50" s="115" t="s">
        <v>485</v>
      </c>
      <c r="B50" s="115" t="s">
        <v>486</v>
      </c>
      <c r="C50" s="115" t="s">
        <v>487</v>
      </c>
      <c r="D50" s="116" t="s">
        <v>49</v>
      </c>
      <c r="E50" s="115" t="s">
        <v>49</v>
      </c>
      <c r="F50" s="115" t="s">
        <v>49</v>
      </c>
      <c r="G50" s="116" t="s">
        <v>51</v>
      </c>
      <c r="H50" s="193">
        <v>10000</v>
      </c>
      <c r="I50" s="211">
        <v>30000</v>
      </c>
      <c r="J50" s="179" t="s">
        <v>341</v>
      </c>
      <c r="K50" s="115" t="s">
        <v>483</v>
      </c>
      <c r="L50" s="31">
        <v>45383</v>
      </c>
      <c r="M50" s="31">
        <v>46477</v>
      </c>
      <c r="N50" s="115" t="s">
        <v>78</v>
      </c>
      <c r="O50" s="115" t="s">
        <v>190</v>
      </c>
      <c r="P50" s="338">
        <v>46752</v>
      </c>
      <c r="Q50" s="185" t="s">
        <v>74</v>
      </c>
    </row>
    <row r="51" spans="1:17" customFormat="1" ht="14.4">
      <c r="A51" s="19" t="s">
        <v>488</v>
      </c>
      <c r="B51" s="19" t="s">
        <v>488</v>
      </c>
      <c r="C51" s="19" t="s">
        <v>489</v>
      </c>
      <c r="D51" s="36" t="s">
        <v>49</v>
      </c>
      <c r="E51" s="19" t="s">
        <v>49</v>
      </c>
      <c r="F51" s="19" t="s">
        <v>49</v>
      </c>
      <c r="G51" s="36" t="s">
        <v>51</v>
      </c>
      <c r="H51" s="48">
        <v>7780.85</v>
      </c>
      <c r="I51" s="48">
        <v>7780.85</v>
      </c>
      <c r="J51" s="36" t="s">
        <v>341</v>
      </c>
      <c r="K51" s="19" t="s">
        <v>483</v>
      </c>
      <c r="L51" s="31">
        <v>43922</v>
      </c>
      <c r="M51" s="31">
        <v>44286</v>
      </c>
      <c r="N51" s="19" t="s">
        <v>86</v>
      </c>
      <c r="O51" s="19" t="s">
        <v>140</v>
      </c>
      <c r="P51" s="324">
        <v>46477</v>
      </c>
      <c r="Q51" s="91" t="s">
        <v>74</v>
      </c>
    </row>
    <row r="52" spans="1:17" customFormat="1" ht="41.4">
      <c r="A52" s="203" t="s">
        <v>490</v>
      </c>
      <c r="B52" s="203" t="s">
        <v>491</v>
      </c>
      <c r="C52" s="203" t="s">
        <v>492</v>
      </c>
      <c r="D52" s="118" t="s">
        <v>49</v>
      </c>
      <c r="E52" s="204" t="s">
        <v>50</v>
      </c>
      <c r="F52" s="204" t="s">
        <v>50</v>
      </c>
      <c r="G52" s="125" t="s">
        <v>51</v>
      </c>
      <c r="H52" s="205">
        <v>2144553.08</v>
      </c>
      <c r="I52" s="205">
        <v>20250000</v>
      </c>
      <c r="J52" s="206" t="s">
        <v>341</v>
      </c>
      <c r="K52" s="203" t="s">
        <v>389</v>
      </c>
      <c r="L52" s="203">
        <v>41699</v>
      </c>
      <c r="M52" s="207">
        <v>45350</v>
      </c>
      <c r="N52" s="203" t="s">
        <v>484</v>
      </c>
      <c r="O52" s="203" t="s">
        <v>72</v>
      </c>
      <c r="P52" s="339">
        <v>46811</v>
      </c>
      <c r="Q52" s="208" t="s">
        <v>66</v>
      </c>
    </row>
    <row r="53" spans="1:17" ht="27.6">
      <c r="A53" s="67" t="s">
        <v>46</v>
      </c>
      <c r="B53" s="58" t="s">
        <v>493</v>
      </c>
      <c r="C53" s="58" t="s">
        <v>494</v>
      </c>
      <c r="D53" s="36" t="s">
        <v>49</v>
      </c>
      <c r="E53" s="4" t="s">
        <v>49</v>
      </c>
      <c r="F53" s="74" t="s">
        <v>49</v>
      </c>
      <c r="G53" s="127" t="s">
        <v>51</v>
      </c>
      <c r="H53" s="223">
        <v>16529.64</v>
      </c>
      <c r="I53" s="224">
        <v>16529.64</v>
      </c>
      <c r="J53" s="2" t="s">
        <v>341</v>
      </c>
      <c r="K53" s="28" t="s">
        <v>346</v>
      </c>
      <c r="L53" s="69">
        <v>45748</v>
      </c>
      <c r="M53" s="69">
        <v>46112</v>
      </c>
      <c r="N53" s="67" t="s">
        <v>86</v>
      </c>
      <c r="O53" s="29" t="s">
        <v>140</v>
      </c>
      <c r="P53" s="313">
        <v>46477</v>
      </c>
      <c r="Q53" s="216" t="s">
        <v>264</v>
      </c>
    </row>
    <row r="54" spans="1:17" ht="66.599999999999994" customHeight="1">
      <c r="A54" s="5" t="s">
        <v>46</v>
      </c>
      <c r="B54" s="163" t="s">
        <v>495</v>
      </c>
      <c r="C54" s="163" t="s">
        <v>412</v>
      </c>
      <c r="D54" s="116" t="s">
        <v>49</v>
      </c>
      <c r="E54" s="167" t="s">
        <v>49</v>
      </c>
      <c r="F54" s="163" t="s">
        <v>50</v>
      </c>
      <c r="G54" s="125" t="s">
        <v>51</v>
      </c>
      <c r="H54" s="173">
        <v>74036.31</v>
      </c>
      <c r="I54" s="173">
        <v>74036.31</v>
      </c>
      <c r="J54" s="81" t="s">
        <v>341</v>
      </c>
      <c r="K54" s="28" t="s">
        <v>346</v>
      </c>
      <c r="L54" s="182">
        <v>45748</v>
      </c>
      <c r="M54" s="182">
        <v>46112</v>
      </c>
      <c r="N54" s="180" t="s">
        <v>86</v>
      </c>
      <c r="O54" s="29" t="s">
        <v>140</v>
      </c>
      <c r="P54" s="325">
        <v>46477</v>
      </c>
      <c r="Q54" s="217" t="s">
        <v>264</v>
      </c>
    </row>
    <row r="55" spans="1:17" customFormat="1" ht="28.8">
      <c r="A55" s="139" t="s">
        <v>496</v>
      </c>
      <c r="B55" s="139" t="s">
        <v>497</v>
      </c>
      <c r="C55" s="140" t="s">
        <v>498</v>
      </c>
      <c r="D55" s="139" t="s">
        <v>50</v>
      </c>
      <c r="E55" s="125" t="s">
        <v>49</v>
      </c>
      <c r="F55" s="125" t="s">
        <v>49</v>
      </c>
      <c r="G55" s="139" t="s">
        <v>499</v>
      </c>
      <c r="H55" s="172">
        <v>24666</v>
      </c>
      <c r="I55" s="176">
        <v>71943</v>
      </c>
      <c r="J55" s="140" t="s">
        <v>341</v>
      </c>
      <c r="K55" s="145" t="s">
        <v>350</v>
      </c>
      <c r="L55" s="131">
        <v>45279</v>
      </c>
      <c r="M55" s="131">
        <v>46374</v>
      </c>
      <c r="N55" s="146" t="s">
        <v>54</v>
      </c>
      <c r="O55" s="139"/>
      <c r="P55" s="340">
        <v>46374</v>
      </c>
      <c r="Q55" s="145" t="s">
        <v>74</v>
      </c>
    </row>
    <row r="56" spans="1:17" customFormat="1" ht="42">
      <c r="A56" s="142" t="s">
        <v>500</v>
      </c>
      <c r="B56" s="143" t="s">
        <v>501</v>
      </c>
      <c r="C56" s="258" t="s">
        <v>502</v>
      </c>
      <c r="D56" s="39" t="s">
        <v>49</v>
      </c>
      <c r="E56" s="39" t="s">
        <v>49</v>
      </c>
      <c r="F56" s="39" t="s">
        <v>49</v>
      </c>
      <c r="G56" s="120" t="s">
        <v>499</v>
      </c>
      <c r="H56" s="144">
        <v>58133</v>
      </c>
      <c r="I56" s="37">
        <v>174550</v>
      </c>
      <c r="J56" s="117" t="s">
        <v>341</v>
      </c>
      <c r="K56" s="120" t="s">
        <v>350</v>
      </c>
      <c r="L56" s="131">
        <v>44866</v>
      </c>
      <c r="M56" s="131">
        <v>45961</v>
      </c>
      <c r="N56" s="122" t="s">
        <v>54</v>
      </c>
      <c r="O56" s="115" t="s">
        <v>190</v>
      </c>
      <c r="P56" s="341">
        <v>46691</v>
      </c>
      <c r="Q56" s="120" t="s">
        <v>91</v>
      </c>
    </row>
    <row r="57" spans="1:17" customFormat="1" ht="28.8">
      <c r="A57" s="26" t="s">
        <v>503</v>
      </c>
      <c r="B57" s="19" t="s">
        <v>504</v>
      </c>
      <c r="C57" s="19" t="s">
        <v>505</v>
      </c>
      <c r="D57" s="19" t="s">
        <v>49</v>
      </c>
      <c r="E57" s="19" t="s">
        <v>49</v>
      </c>
      <c r="F57" s="19" t="s">
        <v>49</v>
      </c>
      <c r="G57" s="19" t="s">
        <v>51</v>
      </c>
      <c r="H57" s="106">
        <v>10998.75</v>
      </c>
      <c r="I57" s="106">
        <v>10998.75</v>
      </c>
      <c r="J57" s="26" t="s">
        <v>341</v>
      </c>
      <c r="K57" s="19" t="s">
        <v>465</v>
      </c>
      <c r="L57" s="131">
        <v>45748</v>
      </c>
      <c r="M57" s="131">
        <v>46112</v>
      </c>
      <c r="N57" s="19" t="s">
        <v>506</v>
      </c>
      <c r="O57" s="39" t="s">
        <v>73</v>
      </c>
      <c r="P57" s="324">
        <v>46477</v>
      </c>
      <c r="Q57" s="19" t="s">
        <v>74</v>
      </c>
    </row>
    <row r="58" spans="1:17" customFormat="1" ht="28.8">
      <c r="A58" s="19" t="s">
        <v>507</v>
      </c>
      <c r="B58" s="26" t="s">
        <v>508</v>
      </c>
      <c r="C58" s="19" t="s">
        <v>509</v>
      </c>
      <c r="D58" s="19" t="s">
        <v>49</v>
      </c>
      <c r="E58" s="19" t="s">
        <v>49</v>
      </c>
      <c r="F58" s="19" t="s">
        <v>49</v>
      </c>
      <c r="G58" s="19" t="s">
        <v>51</v>
      </c>
      <c r="H58" s="149">
        <v>19845</v>
      </c>
      <c r="I58" s="150">
        <v>62745</v>
      </c>
      <c r="J58" s="26" t="s">
        <v>341</v>
      </c>
      <c r="K58" s="19" t="s">
        <v>465</v>
      </c>
      <c r="L58" s="131">
        <v>45778</v>
      </c>
      <c r="M58" s="131">
        <v>46873</v>
      </c>
      <c r="N58" s="19" t="s">
        <v>54</v>
      </c>
      <c r="O58" s="26" t="s">
        <v>86</v>
      </c>
      <c r="P58" s="324">
        <v>46873</v>
      </c>
      <c r="Q58" s="19" t="s">
        <v>91</v>
      </c>
    </row>
    <row r="59" spans="1:17" customFormat="1" ht="43.2">
      <c r="A59" s="117" t="s">
        <v>510</v>
      </c>
      <c r="B59" s="117" t="s">
        <v>511</v>
      </c>
      <c r="C59" s="39" t="s">
        <v>402</v>
      </c>
      <c r="D59" s="39" t="s">
        <v>49</v>
      </c>
      <c r="E59" s="39" t="s">
        <v>49</v>
      </c>
      <c r="F59" s="39" t="s">
        <v>49</v>
      </c>
      <c r="G59" s="39" t="s">
        <v>51</v>
      </c>
      <c r="H59" s="144">
        <v>18059.939999999999</v>
      </c>
      <c r="I59" s="144">
        <v>18059.939999999999</v>
      </c>
      <c r="J59" s="117" t="s">
        <v>341</v>
      </c>
      <c r="K59" s="39" t="s">
        <v>465</v>
      </c>
      <c r="L59" s="131">
        <v>45748</v>
      </c>
      <c r="M59" s="131">
        <v>46112</v>
      </c>
      <c r="N59" s="39" t="s">
        <v>86</v>
      </c>
      <c r="O59" s="39" t="s">
        <v>73</v>
      </c>
      <c r="P59" s="341">
        <v>46477</v>
      </c>
      <c r="Q59" s="117" t="s">
        <v>264</v>
      </c>
    </row>
    <row r="60" spans="1:17" customFormat="1" ht="14.4">
      <c r="A60" s="39" t="s">
        <v>512</v>
      </c>
      <c r="B60" s="39" t="s">
        <v>513</v>
      </c>
      <c r="C60" s="39" t="s">
        <v>514</v>
      </c>
      <c r="D60" s="39" t="s">
        <v>49</v>
      </c>
      <c r="E60" s="39" t="s">
        <v>49</v>
      </c>
      <c r="F60" s="39" t="s">
        <v>49</v>
      </c>
      <c r="G60" s="39" t="s">
        <v>515</v>
      </c>
      <c r="H60" s="189">
        <v>21000</v>
      </c>
      <c r="I60" s="189">
        <v>21000</v>
      </c>
      <c r="J60" s="117" t="s">
        <v>341</v>
      </c>
      <c r="K60" s="39" t="s">
        <v>516</v>
      </c>
      <c r="L60" s="131">
        <v>45778</v>
      </c>
      <c r="M60" s="82">
        <v>46142</v>
      </c>
      <c r="N60" s="39" t="s">
        <v>86</v>
      </c>
      <c r="O60" s="39" t="s">
        <v>73</v>
      </c>
      <c r="P60" s="341">
        <v>46507</v>
      </c>
      <c r="Q60" s="39" t="s">
        <v>74</v>
      </c>
    </row>
    <row r="61" spans="1:17" customFormat="1" ht="28.8">
      <c r="A61" s="117" t="s">
        <v>517</v>
      </c>
      <c r="B61" s="117" t="s">
        <v>517</v>
      </c>
      <c r="C61" s="39" t="s">
        <v>518</v>
      </c>
      <c r="D61" s="39" t="s">
        <v>49</v>
      </c>
      <c r="E61" s="39" t="s">
        <v>519</v>
      </c>
      <c r="F61" s="39" t="s">
        <v>49</v>
      </c>
      <c r="G61" s="39"/>
      <c r="H61" s="195">
        <v>80000</v>
      </c>
      <c r="I61" s="195">
        <v>225000</v>
      </c>
      <c r="J61" s="117" t="s">
        <v>341</v>
      </c>
      <c r="K61" s="39" t="s">
        <v>350</v>
      </c>
      <c r="L61" s="131">
        <v>45778</v>
      </c>
      <c r="M61" s="131">
        <v>46507</v>
      </c>
      <c r="N61" s="39" t="s">
        <v>65</v>
      </c>
      <c r="O61" s="39" t="s">
        <v>98</v>
      </c>
      <c r="P61" s="341">
        <v>46507</v>
      </c>
      <c r="Q61" s="39" t="s">
        <v>91</v>
      </c>
    </row>
    <row r="62" spans="1:17" customFormat="1" ht="14.4">
      <c r="A62" s="200" t="s">
        <v>520</v>
      </c>
      <c r="B62" s="117" t="s">
        <v>521</v>
      </c>
      <c r="C62" s="39" t="s">
        <v>522</v>
      </c>
      <c r="D62" s="39" t="s">
        <v>49</v>
      </c>
      <c r="E62" s="39" t="s">
        <v>50</v>
      </c>
      <c r="F62" s="39" t="s">
        <v>49</v>
      </c>
      <c r="G62" s="39" t="s">
        <v>51</v>
      </c>
      <c r="H62" s="189">
        <v>5820</v>
      </c>
      <c r="I62" s="189">
        <v>36670</v>
      </c>
      <c r="J62" s="117" t="s">
        <v>341</v>
      </c>
      <c r="K62" s="39" t="s">
        <v>523</v>
      </c>
      <c r="L62" s="131">
        <v>45812</v>
      </c>
      <c r="M62" s="131">
        <v>46937</v>
      </c>
      <c r="N62" s="39" t="s">
        <v>54</v>
      </c>
      <c r="O62" s="19" t="s">
        <v>218</v>
      </c>
      <c r="P62" s="341">
        <v>46937</v>
      </c>
      <c r="Q62" s="39" t="s">
        <v>91</v>
      </c>
    </row>
    <row r="63" spans="1:17" customFormat="1" ht="28.8">
      <c r="A63" s="19" t="s">
        <v>524</v>
      </c>
      <c r="B63" s="26" t="s">
        <v>525</v>
      </c>
      <c r="C63" s="19" t="s">
        <v>526</v>
      </c>
      <c r="D63" s="19" t="s">
        <v>49</v>
      </c>
      <c r="E63" s="19" t="s">
        <v>49</v>
      </c>
      <c r="F63" s="19" t="s">
        <v>49</v>
      </c>
      <c r="G63" s="19" t="s">
        <v>51</v>
      </c>
      <c r="H63" s="201">
        <v>42500</v>
      </c>
      <c r="I63" s="194">
        <v>127500</v>
      </c>
      <c r="J63" s="26" t="s">
        <v>341</v>
      </c>
      <c r="K63" s="19" t="s">
        <v>465</v>
      </c>
      <c r="L63" s="131">
        <v>45778</v>
      </c>
      <c r="M63" s="131">
        <v>46873</v>
      </c>
      <c r="N63" s="19" t="s">
        <v>54</v>
      </c>
      <c r="O63" s="19" t="s">
        <v>166</v>
      </c>
      <c r="P63" s="324">
        <v>46873</v>
      </c>
      <c r="Q63" s="19" t="s">
        <v>91</v>
      </c>
    </row>
    <row r="64" spans="1:17" customFormat="1" ht="28.8">
      <c r="A64" s="39" t="s">
        <v>527</v>
      </c>
      <c r="B64" s="117" t="s">
        <v>528</v>
      </c>
      <c r="C64" s="39" t="s">
        <v>409</v>
      </c>
      <c r="D64" s="39" t="s">
        <v>49</v>
      </c>
      <c r="E64" s="39" t="s">
        <v>50</v>
      </c>
      <c r="F64" s="39" t="s">
        <v>49</v>
      </c>
      <c r="G64" s="39" t="s">
        <v>51</v>
      </c>
      <c r="H64" s="189">
        <v>30205</v>
      </c>
      <c r="I64" s="189">
        <v>110000</v>
      </c>
      <c r="J64" s="210" t="s">
        <v>341</v>
      </c>
      <c r="K64" s="39" t="s">
        <v>465</v>
      </c>
      <c r="L64" s="131">
        <v>45901</v>
      </c>
      <c r="M64" s="131">
        <v>46997</v>
      </c>
      <c r="N64" s="39" t="s">
        <v>54</v>
      </c>
      <c r="O64" s="19" t="s">
        <v>218</v>
      </c>
      <c r="P64" s="341">
        <v>46997</v>
      </c>
      <c r="Q64" s="39" t="s">
        <v>91</v>
      </c>
    </row>
    <row r="65" spans="1:17" customFormat="1" ht="28.2">
      <c r="A65" s="227" t="s">
        <v>529</v>
      </c>
      <c r="B65" s="228" t="s">
        <v>530</v>
      </c>
      <c r="C65" s="229" t="s">
        <v>531</v>
      </c>
      <c r="D65" s="227" t="s">
        <v>49</v>
      </c>
      <c r="E65" s="227" t="s">
        <v>49</v>
      </c>
      <c r="F65" s="227" t="s">
        <v>49</v>
      </c>
      <c r="G65" s="227" t="s">
        <v>51</v>
      </c>
      <c r="H65" s="230">
        <v>4145</v>
      </c>
      <c r="I65" s="230">
        <v>23000</v>
      </c>
      <c r="J65" s="228" t="s">
        <v>341</v>
      </c>
      <c r="K65" s="227" t="s">
        <v>532</v>
      </c>
      <c r="L65" s="141">
        <v>45962</v>
      </c>
      <c r="M65" s="141">
        <v>47787</v>
      </c>
      <c r="N65" s="25" t="s">
        <v>64</v>
      </c>
      <c r="O65" s="25" t="s">
        <v>291</v>
      </c>
      <c r="P65" s="342">
        <v>47787</v>
      </c>
      <c r="Q65" s="76" t="s">
        <v>74</v>
      </c>
    </row>
    <row r="66" spans="1:17" ht="43.2">
      <c r="A66" s="117" t="s">
        <v>510</v>
      </c>
      <c r="B66" s="117" t="s">
        <v>511</v>
      </c>
      <c r="C66" s="39" t="s">
        <v>402</v>
      </c>
      <c r="D66" s="227"/>
      <c r="E66" s="227"/>
      <c r="F66" s="227"/>
      <c r="G66" s="227"/>
      <c r="H66" s="230">
        <v>18963</v>
      </c>
      <c r="I66" s="230">
        <v>18963</v>
      </c>
      <c r="J66" s="228" t="s">
        <v>341</v>
      </c>
      <c r="K66" s="227" t="s">
        <v>465</v>
      </c>
      <c r="L66" s="141">
        <v>46113</v>
      </c>
      <c r="M66" s="141">
        <v>46477</v>
      </c>
      <c r="N66" s="25" t="s">
        <v>86</v>
      </c>
      <c r="O66" s="227" t="s">
        <v>73</v>
      </c>
      <c r="P66" s="342">
        <v>46477</v>
      </c>
      <c r="Q66" s="117" t="s">
        <v>264</v>
      </c>
    </row>
    <row r="67" spans="1:17" s="241" customFormat="1" ht="27.6">
      <c r="A67" s="237" t="s">
        <v>533</v>
      </c>
      <c r="B67" s="240" t="s">
        <v>534</v>
      </c>
      <c r="C67" s="237" t="s">
        <v>412</v>
      </c>
      <c r="D67" s="227"/>
      <c r="E67" s="227"/>
      <c r="F67" s="227"/>
      <c r="G67" s="227"/>
      <c r="H67" s="238">
        <v>19575</v>
      </c>
      <c r="I67" s="238">
        <v>78300</v>
      </c>
      <c r="J67" s="228" t="s">
        <v>341</v>
      </c>
      <c r="K67" s="237" t="s">
        <v>346</v>
      </c>
      <c r="L67" s="239">
        <v>45096</v>
      </c>
      <c r="M67" s="239">
        <v>46843</v>
      </c>
      <c r="N67" s="77" t="s">
        <v>179</v>
      </c>
      <c r="O67" s="228" t="s">
        <v>291</v>
      </c>
      <c r="P67" s="343">
        <v>46843</v>
      </c>
      <c r="Q67" s="240" t="s">
        <v>264</v>
      </c>
    </row>
    <row r="68" spans="1:17" s="241" customFormat="1" ht="13.8">
      <c r="A68" s="89" t="s">
        <v>533</v>
      </c>
      <c r="B68" s="89" t="s">
        <v>535</v>
      </c>
      <c r="C68" s="196" t="s">
        <v>412</v>
      </c>
      <c r="D68" s="89"/>
      <c r="E68" s="89"/>
      <c r="F68" s="89"/>
      <c r="G68" s="89"/>
      <c r="H68" s="250">
        <v>56005.96</v>
      </c>
      <c r="I68" s="250">
        <v>200000</v>
      </c>
      <c r="J68" s="18" t="s">
        <v>341</v>
      </c>
      <c r="K68" s="89" t="s">
        <v>346</v>
      </c>
      <c r="L68" s="221">
        <v>45096</v>
      </c>
      <c r="M68" s="221">
        <v>46843</v>
      </c>
      <c r="N68" s="18" t="s">
        <v>179</v>
      </c>
      <c r="O68" s="89" t="s">
        <v>291</v>
      </c>
      <c r="P68" s="331">
        <v>46843</v>
      </c>
      <c r="Q68" s="100" t="s">
        <v>264</v>
      </c>
    </row>
    <row r="69" spans="1:17" ht="27.6">
      <c r="A69" s="251" t="s">
        <v>536</v>
      </c>
      <c r="B69" s="252" t="s">
        <v>537</v>
      </c>
      <c r="C69" s="253" t="s">
        <v>416</v>
      </c>
      <c r="D69" s="251"/>
      <c r="E69" s="251"/>
      <c r="F69" s="251"/>
      <c r="G69" s="251"/>
      <c r="H69" s="256">
        <f>Community[[#This Row],[Estimated Contract Value]]/2</f>
        <v>31414.474999999999</v>
      </c>
      <c r="I69" s="254">
        <v>62828.95</v>
      </c>
      <c r="J69" s="252" t="s">
        <v>341</v>
      </c>
      <c r="K69" s="251" t="s">
        <v>346</v>
      </c>
      <c r="L69" s="182">
        <v>46113</v>
      </c>
      <c r="M69" s="182">
        <v>46843</v>
      </c>
      <c r="N69" s="180" t="s">
        <v>65</v>
      </c>
      <c r="O69" s="251" t="s">
        <v>291</v>
      </c>
      <c r="P69" s="325">
        <v>46843</v>
      </c>
      <c r="Q69" s="255" t="s">
        <v>264</v>
      </c>
    </row>
    <row r="70" spans="1:17" ht="13.8">
      <c r="C70" s="41"/>
      <c r="H70" s="41"/>
      <c r="I70" s="41"/>
      <c r="J70" s="41"/>
      <c r="N70" s="41"/>
      <c r="P70" s="41"/>
      <c r="Q70" s="41"/>
    </row>
    <row r="71" spans="1:17" ht="13.8">
      <c r="I71" s="243" t="s">
        <v>406</v>
      </c>
    </row>
    <row r="72" spans="1:17" ht="13.8"/>
    <row r="73" spans="1:17" ht="13.8"/>
    <row r="74" spans="1:17" ht="13.8"/>
    <row r="75" spans="1:17" ht="13.8"/>
    <row r="76" spans="1:17" ht="13.8"/>
    <row r="79" spans="1:17" ht="29.25" customHeight="1"/>
    <row r="89" spans="15:16" ht="15" customHeight="1">
      <c r="O89" s="5"/>
      <c r="P89" s="41"/>
    </row>
    <row r="90" spans="15:16" ht="15" customHeight="1">
      <c r="O90" s="5"/>
      <c r="P90" s="41"/>
    </row>
    <row r="91" spans="15:16" ht="15" customHeight="1">
      <c r="O91" s="5"/>
      <c r="P91" s="41"/>
    </row>
    <row r="92" spans="15:16" ht="15" customHeight="1">
      <c r="O92" s="5"/>
      <c r="P92" s="41"/>
    </row>
    <row r="93" spans="15:16" ht="15" customHeight="1">
      <c r="O93" s="5"/>
      <c r="P93" s="41"/>
    </row>
  </sheetData>
  <sortState xmlns:xlrd2="http://schemas.microsoft.com/office/spreadsheetml/2017/richdata2" ref="A2:Q79">
    <sortCondition descending="1" ref="P2:P79"/>
  </sortState>
  <dataValidations count="23">
    <dataValidation allowBlank="1" showInputMessage="1" showErrorMessage="1" promptTitle="Lead Client Manager" prompt="Enter the name of the Lead Client Manager who will manage this contract" sqref="K14" xr:uid="{00000000-0002-0000-0200-000002000000}">
      <formula1>0</formula1>
      <formula2>0</formula2>
    </dataValidation>
    <dataValidation allowBlank="1" showInputMessage="1" showErrorMessage="1" promptTitle="Senior Responsible Officer" prompt="Enter the name of the senior officer responsible for this contract on behalf of the Council" sqref="J45:K46 K5 J25:K27 K13 J43:K44 J47:J48 J36:K36 J39:J40 K53:K54 J6:K12 K28:K30 K34 J2:K4 J13:J20 J24:J35" xr:uid="{96504575-2A25-4442-A63F-7E2279415EE1}">
      <formula1>0</formula1>
      <formula2>0</formula2>
    </dataValidation>
    <dataValidation allowBlank="1" showInputMessage="1" showErrorMessage="1" promptTitle="Extension Options" prompt="Enter a description of any extension options available in the contract (if relevant)" sqref="M34 O43:O44 N25:N26 O36 O46 O32:O34 O64 O62 O8:O12 O3" xr:uid="{5B71A605-393C-43D1-8D43-93260580E82A}">
      <formula1>0</formula1>
      <formula2>0</formula2>
    </dataValidation>
    <dataValidation allowBlank="1" showInputMessage="1" showErrorMessage="1" promptTitle="Contract length" prompt="Enter the length of contract entered excluding any possible extensions." sqref="N33:N34 N29:N30 N43:N44 M25:M26 N36 N46 N7:N12 N3:N4" xr:uid="{7640DD58-396C-475E-9A3E-FAAF25E5A568}">
      <formula1>0</formula1>
      <formula2>0</formula2>
    </dataValidation>
    <dataValidation allowBlank="1" showInputMessage="1" showErrorMessage="1" promptTitle="Commencement Date" prompt="Enter the date on which this contract commences" sqref="L33:L34 L29:L30 L43:L44 L36 L2 L4 L6:L13 L45:L46" xr:uid="{379DBC12-2FBA-4C41-892D-1ADE68670B69}">
      <formula1>0</formula1>
      <formula2>0</formula2>
    </dataValidation>
    <dataValidation allowBlank="1" showInputMessage="1" showErrorMessage="1" promptTitle="Supplier Name" prompt="Enter the registered name of this supplier as stated in the contract" sqref="C36:D36 E39:F40 F6:G6 D43:F43 E32:F35 F36 F29:F30 F13:F14 C33:C34 E15:F19 E47:F51 C29:C30 E7:F12 C43:C46 F44:F46 D37:D42 C6:C13 F2:F4 C2:D4 G2:G5 D5:D35 G7:G40 E24:F28 D44:D54 G43:G52" xr:uid="{0DA6D357-6618-43AA-9048-409C507F042A}">
      <formula1>0</formula1>
      <formula2>0</formula2>
    </dataValidation>
    <dataValidation allowBlank="1" showInputMessage="1" showErrorMessage="1" promptTitle="Contract Description" prompt="Enter a brief description of the supplies, services or works to be provided under this contract" sqref="B46 B36 B29 A3:B3" xr:uid="{A5F81707-5393-4DDF-9C2B-BFCA330DE993}">
      <formula1>0</formula1>
      <formula2>0</formula2>
    </dataValidation>
    <dataValidation allowBlank="1" showInputMessage="1" showErrorMessage="1" promptTitle="Current Expiry Date" prompt="Enter the date on which the contract is currently scheduled to expire" sqref="P33:P34 P8:P12" xr:uid="{5CA74A3B-0B9D-4870-AAFC-605C13D3F728}">
      <formula1>0</formula1>
      <formula2>0</formula2>
    </dataValidation>
    <dataValidation allowBlank="1" showInputMessage="1" showErrorMessage="1" promptTitle="Initial Expiry Date" prompt="Enter the date on which the contract will expire (excluding extension options)" sqref="M33 L3:M3 M6:P6 M7:M12 M2:O2 M29:M30 P43:P44 M43:M44 O25:O26 M36 P36 M46 M13:N13 P12:P14 P29:P30 M4 P7 M45:N45 P45:P46 P2:P4" xr:uid="{D790681A-20DF-473F-92E6-8215D55BCC1D}">
      <formula1>0</formula1>
      <formula2>0</formula2>
    </dataValidation>
    <dataValidation allowBlank="1" showInputMessage="1" showErrorMessage="1" promptTitle="Contract Title" prompt="Enter the title of the awarded contract" sqref="A33:B34 A6:B6 A4:B4 A8:B13 A43:B44 A45:B45 A36 A46 A2:B2 A29" xr:uid="{220C22A9-B522-4F62-AA0E-72F76CBE5405}">
      <formula1>0</formula1>
      <formula2>0</formula2>
    </dataValidation>
    <dataValidation allowBlank="1" showInputMessage="1" showErrorMessage="1" promptTitle="Estimated Contract Value" prompt="Enter the estimated total value over the full duration of the contract including any extension options" sqref="I33:I34 I29:I30 I44 I36 I7:I12 H7 H45:I45 H9 I3" xr:uid="{8FDDC743-0A01-42EC-8A3E-92032F9FA1A4}">
      <formula1>0</formula1>
      <formula2>0</formula2>
    </dataValidation>
    <dataValidation allowBlank="1" showInputMessage="1" showErrorMessage="1" promptTitle="Yearly contract value." prompt="Enter the estimated yearly value for this contract" sqref="H33:H34 H6 H2 H13" xr:uid="{458B554A-D138-4524-B537-5899409BEB6C}">
      <formula1>0</formula1>
      <formula2>0</formula2>
    </dataValidation>
    <dataValidation allowBlank="1" showInputMessage="1" showErrorMessage="1" promptTitle="Yearly contract value" prompt="Enter the estimated yearly value for this contract" sqref="I7 H43:H44 H36 H46:I46 H29:H30 H7:H8 H10:H12 H3:H4" xr:uid="{B3EF27BE-8B7B-4E57-A5F9-C28FC773A6E1}">
      <formula1>0</formula1>
      <formula2>0</formula2>
    </dataValidation>
    <dataValidation allowBlank="1" showInputMessage="1" showErrorMessage="1" promptTitle="Supplier Name" prompt="Enter the registered name of this supplier as stated in the contract" sqref="E6 E2 E13 C49:C51 E49:F51 E45" xr:uid="{CB47D4F3-37B4-4B6C-AF8C-1DAFE967E8B6}"/>
    <dataValidation allowBlank="1" showInputMessage="1" showErrorMessage="1" promptTitle="Contract length" prompt="Enter the length of contract entered excluding any possible extensions." sqref="N49:N51" xr:uid="{1488F14E-A634-4101-BABE-68BEAE1AF560}"/>
    <dataValidation allowBlank="1" showInputMessage="1" showErrorMessage="1" promptTitle="Extension Options" prompt="Enter a description of any extension options available in the contract (if relevant)" sqref="O13:O14 O49:O51 O56 O35 O31" xr:uid="{50B3016A-5EBB-40DD-B085-7DCA3857C10E}"/>
    <dataValidation allowBlank="1" showInputMessage="1" showErrorMessage="1" promptTitle="Yearly contract value" prompt="Enter the estimated yearly value for this contract" sqref="H50" xr:uid="{02166556-54D7-48FE-91EC-29B0B4D1F109}"/>
    <dataValidation allowBlank="1" showInputMessage="1" showErrorMessage="1" promptTitle="Contract Title" prompt="Enter the title of the awarded contract" sqref="A49:B49 A50" xr:uid="{FD3D2176-BF6E-440E-851C-F9A5870A2FF1}"/>
    <dataValidation allowBlank="1" showInputMessage="1" showErrorMessage="1" promptTitle="Contract Description" prompt="Enter a brief description of the supplies, services or works to be provided under this contract" sqref="B49:B51 A51" xr:uid="{6CC29F43-3219-43B9-B371-8842DA472D2E}"/>
    <dataValidation allowBlank="1" showInputMessage="1" showErrorMessage="1" promptTitle="Initial Expiry Date" prompt="Enter the date on which the contract will expire (excluding extension options)" sqref="P49:P51 M49:M51" xr:uid="{592F47CB-D114-4D9E-8EEF-4E71FC5630DC}"/>
    <dataValidation allowBlank="1" showInputMessage="1" showErrorMessage="1" promptTitle="Commencement Date" prompt="Enter the date on which this contract commences" sqref="L49:L51 P49:P51" xr:uid="{44A83DA7-42F4-4E51-B3FB-C8B2A503E051}"/>
    <dataValidation allowBlank="1" showInputMessage="1" showErrorMessage="1" promptTitle="Senior Responsible Officer" prompt="Enter the name of the senior officer responsible for this contract on behalf of the Council" sqref="J49:K52" xr:uid="{56CA7B58-1E66-452E-996F-671981A48419}"/>
    <dataValidation type="list" allowBlank="1" showInputMessage="1" showErrorMessage="1" sqref="Q94:Q95" xr:uid="{0D752C04-6DEC-4215-9CDC-CC9946FC778C}">
      <formula1>$A$2:$A$5</formula1>
    </dataValidation>
  </dataValidations>
  <pageMargins left="0.70866141732283472" right="0.70866141732283472" top="0.74803149606299213" bottom="0.74803149606299213" header="0.31496062992125984" footer="0.31496062992125984"/>
  <pageSetup paperSize="8" scale="35" fitToWidth="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186F77-429D-41E8-BD6E-A91989B54997}">
          <x14:formula1>
            <xm:f>'Data Validation'!$A$2:$A$8</xm:f>
          </x14:formula1>
          <xm:sqref>Q71:Q88 Q2:Q69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17FF-3C5A-44F4-892B-A6A025902816}">
  <sheetPr>
    <tabColor rgb="FFFF0000"/>
  </sheetPr>
  <dimension ref="A1:A8"/>
  <sheetViews>
    <sheetView workbookViewId="0">
      <selection activeCell="A6" sqref="A6"/>
    </sheetView>
  </sheetViews>
  <sheetFormatPr defaultRowHeight="14.4"/>
  <cols>
    <col min="1" max="1" width="32.5546875" customWidth="1"/>
  </cols>
  <sheetData>
    <row r="1" spans="1:1">
      <c r="A1" s="20" t="s">
        <v>45</v>
      </c>
    </row>
    <row r="2" spans="1:1">
      <c r="A2" t="s">
        <v>91</v>
      </c>
    </row>
    <row r="3" spans="1:1">
      <c r="A3" t="s">
        <v>66</v>
      </c>
    </row>
    <row r="4" spans="1:1">
      <c r="A4" t="s">
        <v>74</v>
      </c>
    </row>
    <row r="5" spans="1:1">
      <c r="A5" t="s">
        <v>347</v>
      </c>
    </row>
    <row r="6" spans="1:1">
      <c r="A6" t="s">
        <v>264</v>
      </c>
    </row>
    <row r="7" spans="1:1">
      <c r="A7" t="s">
        <v>194</v>
      </c>
    </row>
    <row r="8" spans="1:1">
      <c r="A8"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3d89d0-c6ba-4d29-ad73-dcafb8fe5fdc">
      <UserInfo>
        <DisplayName>John Patrick</DisplayName>
        <AccountId>13</AccountId>
        <AccountType/>
      </UserInfo>
      <UserInfo>
        <DisplayName>Ali Hussain</DisplayName>
        <AccountId>46</AccountId>
        <AccountType/>
      </UserInfo>
      <UserInfo>
        <DisplayName>Jack Riley</DisplayName>
        <AccountId>54</AccountId>
        <AccountType/>
      </UserInfo>
      <UserInfo>
        <DisplayName>Jo Bateman</DisplayName>
        <AccountId>57</AccountId>
        <AccountType/>
      </UserInfo>
      <UserInfo>
        <DisplayName>Jack Davis</DisplayName>
        <AccountId>62</AccountId>
        <AccountType/>
      </UserInfo>
      <UserInfo>
        <DisplayName>Nicholas Baxter</DisplayName>
        <AccountId>63</AccountId>
        <AccountType/>
      </UserInfo>
      <UserInfo>
        <DisplayName>Eve Kinyua</DisplayName>
        <AccountId>104</AccountId>
        <AccountType/>
      </UserInfo>
      <UserInfo>
        <DisplayName>Caroline Clay</DisplayName>
        <AccountId>110</AccountId>
        <AccountType/>
      </UserInfo>
      <UserInfo>
        <DisplayName>Jamie Goodwins</DisplayName>
        <AccountId>122</AccountId>
        <AccountType/>
      </UserInfo>
      <UserInfo>
        <DisplayName>Ian Langford</DisplayName>
        <AccountId>124</AccountId>
        <AccountType/>
      </UserInfo>
      <UserInfo>
        <DisplayName>Luke Whitehead</DisplayName>
        <AccountId>125</AccountId>
        <AccountType/>
      </UserInfo>
      <UserInfo>
        <DisplayName>Amina Kareem</DisplayName>
        <AccountId>126</AccountId>
        <AccountType/>
      </UserInfo>
      <UserInfo>
        <DisplayName>James Gummery</DisplayName>
        <AccountId>127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6C0DD03F43604EAE750A0A6D6683BB" ma:contentTypeVersion="9" ma:contentTypeDescription="Create a new document." ma:contentTypeScope="" ma:versionID="4429b8777a7a55b8695df3f62c58367c">
  <xsd:schema xmlns:xsd="http://www.w3.org/2001/XMLSchema" xmlns:xs="http://www.w3.org/2001/XMLSchema" xmlns:p="http://schemas.microsoft.com/office/2006/metadata/properties" xmlns:ns2="33ffd938-5976-454a-b0bc-4717ff649643" xmlns:ns3="a13d89d0-c6ba-4d29-ad73-dcafb8fe5fdc" targetNamespace="http://schemas.microsoft.com/office/2006/metadata/properties" ma:root="true" ma:fieldsID="669d90ffdbf6ccfcd94b2e08e4e63827" ns2:_="" ns3:_="">
    <xsd:import namespace="33ffd938-5976-454a-b0bc-4717ff649643"/>
    <xsd:import namespace="a13d89d0-c6ba-4d29-ad73-dcafb8fe5f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fd938-5976-454a-b0bc-4717ff64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3d89d0-c6ba-4d29-ad73-dcafb8fe5f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767179-8F0F-491E-B6CC-F6ECAC718FC1}">
  <ds:schemaRefs>
    <ds:schemaRef ds:uri="http://schemas.microsoft.com/sharepoint/v3/contenttype/forms"/>
  </ds:schemaRefs>
</ds:datastoreItem>
</file>

<file path=customXml/itemProps2.xml><?xml version="1.0" encoding="utf-8"?>
<ds:datastoreItem xmlns:ds="http://schemas.openxmlformats.org/officeDocument/2006/customXml" ds:itemID="{A0088A8D-64D0-48D8-8F16-6C6AA04C8C6C}">
  <ds:schemaRefs>
    <ds:schemaRef ds:uri="http://schemas.microsoft.com/office/2006/metadata/properties"/>
    <ds:schemaRef ds:uri="http://schemas.microsoft.com/office/infopath/2007/PartnerControls"/>
    <ds:schemaRef ds:uri="a13d89d0-c6ba-4d29-ad73-dcafb8fe5fdc"/>
  </ds:schemaRefs>
</ds:datastoreItem>
</file>

<file path=customXml/itemProps3.xml><?xml version="1.0" encoding="utf-8"?>
<ds:datastoreItem xmlns:ds="http://schemas.openxmlformats.org/officeDocument/2006/customXml" ds:itemID="{413421EA-55DB-4DD7-9284-C68220FCD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fd938-5976-454a-b0bc-4717ff649643"/>
    <ds:schemaRef ds:uri="a13d89d0-c6ba-4d29-ad73-dcafb8fe5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vt:lpstr>
      <vt:lpstr>Strat, Policy &amp; Transformation</vt:lpstr>
      <vt:lpstr>Customer, Business &amp; Corporate</vt:lpstr>
      <vt:lpstr>Community &amp; Place Delivery</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Tamanis-Laing</dc:creator>
  <cp:keywords/>
  <dc:description/>
  <cp:lastModifiedBy>Nicholas Baxter</cp:lastModifiedBy>
  <cp:revision>0</cp:revision>
  <dcterms:created xsi:type="dcterms:W3CDTF">2019-06-30T19:54:11Z</dcterms:created>
  <dcterms:modified xsi:type="dcterms:W3CDTF">2026-05-28T08:53:25Z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0x010100FA6C0DD03F43604EAE750A0A6D6683BB</vt:lpwstr>
  </property>
</Properties>
</file>