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ve\Schools_&amp;_Universities\St Albans School\Woollams Extension\2024\Design\Final Design 18 09 2024\"/>
    </mc:Choice>
  </mc:AlternateContent>
  <xr:revisionPtr revIDLastSave="0" documentId="13_ncr:1_{CB931955-6FE6-415E-B4FB-E5EB284C91E2}" xr6:coauthVersionLast="47" xr6:coauthVersionMax="47" xr10:uidLastSave="{00000000-0000-0000-0000-000000000000}"/>
  <bookViews>
    <workbookView xWindow="-28920" yWindow="-3255" windowWidth="29040" windowHeight="15840" xr2:uid="{00000000-000D-0000-FFFF-FFFF00000000}"/>
  </bookViews>
  <sheets>
    <sheet name="WORK SCHEDULE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7" l="1"/>
  <c r="F35" i="7"/>
  <c r="F34" i="7"/>
  <c r="F32" i="7"/>
  <c r="F22" i="7"/>
  <c r="F20" i="7"/>
  <c r="F19" i="7"/>
  <c r="F17" i="7"/>
  <c r="F16" i="7"/>
  <c r="F15" i="7"/>
  <c r="F12" i="7"/>
  <c r="F10" i="7"/>
  <c r="H93" i="7" l="1"/>
  <c r="H92" i="7"/>
  <c r="H87" i="7"/>
  <c r="H86" i="7"/>
  <c r="H85" i="7"/>
  <c r="H47" i="7"/>
  <c r="F44" i="7"/>
  <c r="H36" i="7"/>
  <c r="H46" i="7" l="1"/>
  <c r="F42" i="7"/>
  <c r="F40" i="7"/>
  <c r="F38" i="7"/>
  <c r="F23" i="7"/>
  <c r="B117" i="7"/>
  <c r="B116" i="7"/>
  <c r="B115" i="7"/>
  <c r="H107" i="7"/>
  <c r="D107" i="7"/>
  <c r="H106" i="7"/>
  <c r="D106" i="7"/>
  <c r="H105" i="7"/>
  <c r="D105" i="7"/>
  <c r="H104" i="7"/>
  <c r="D104" i="7"/>
  <c r="H103" i="7"/>
  <c r="D103" i="7"/>
  <c r="H102" i="7"/>
  <c r="D102" i="7"/>
  <c r="H101" i="7"/>
  <c r="D101" i="7"/>
  <c r="H100" i="7"/>
  <c r="D100" i="7"/>
  <c r="H99" i="7"/>
  <c r="H77" i="7"/>
  <c r="H75" i="7"/>
  <c r="F73" i="7"/>
  <c r="H73" i="7" s="1"/>
  <c r="F72" i="7"/>
  <c r="H72" i="7" s="1"/>
  <c r="H69" i="7"/>
  <c r="H68" i="7"/>
  <c r="H67" i="7"/>
  <c r="H66" i="7"/>
  <c r="H65" i="7"/>
  <c r="H63" i="7"/>
  <c r="F62" i="7"/>
  <c r="H62" i="7" s="1"/>
  <c r="H61" i="7"/>
  <c r="H59" i="7"/>
  <c r="H83" i="7"/>
  <c r="H95" i="7" s="1"/>
  <c r="D84" i="7"/>
  <c r="D85" i="7" s="1"/>
  <c r="H84" i="7"/>
  <c r="D88" i="7"/>
  <c r="H88" i="7"/>
  <c r="D89" i="7"/>
  <c r="D90" i="7"/>
  <c r="H90" i="7"/>
  <c r="H91" i="7"/>
  <c r="B114" i="7"/>
  <c r="D86" i="7" l="1"/>
  <c r="D87" i="7" s="1"/>
  <c r="H35" i="7"/>
  <c r="F43" i="7"/>
  <c r="H43" i="7" s="1"/>
  <c r="D91" i="7"/>
  <c r="H109" i="7"/>
  <c r="H117" i="7" s="1"/>
  <c r="H116" i="7"/>
  <c r="H79" i="7"/>
  <c r="H115" i="7" s="1"/>
  <c r="H7" i="7" l="1"/>
  <c r="H9" i="7"/>
  <c r="H10" i="7"/>
  <c r="H12" i="7"/>
  <c r="H14" i="7"/>
  <c r="H15" i="7"/>
  <c r="H16" i="7"/>
  <c r="H17" i="7"/>
  <c r="H19" i="7"/>
  <c r="H20" i="7"/>
  <c r="H49" i="7"/>
  <c r="H23" i="7"/>
  <c r="H22" i="7"/>
  <c r="H29" i="7"/>
  <c r="H28" i="7"/>
  <c r="H27" i="7"/>
  <c r="H25" i="7"/>
  <c r="H52" i="7" l="1"/>
  <c r="H51" i="7"/>
  <c r="H32" i="7"/>
  <c r="H31" i="7"/>
  <c r="H44" i="7"/>
  <c r="H40" i="7"/>
  <c r="H34" i="7"/>
  <c r="H38" i="7"/>
  <c r="H5" i="7"/>
  <c r="H42" i="7" l="1"/>
  <c r="H54" i="7" s="1"/>
  <c r="H114" i="7" s="1"/>
  <c r="H119" i="7" s="1"/>
  <c r="H120" i="7" l="1"/>
  <c r="H122" i="7" s="1"/>
</calcChain>
</file>

<file path=xl/sharedStrings.xml><?xml version="1.0" encoding="utf-8"?>
<sst xmlns="http://schemas.openxmlformats.org/spreadsheetml/2006/main" count="251" uniqueCount="168">
  <si>
    <t>Item</t>
  </si>
  <si>
    <t>Description</t>
  </si>
  <si>
    <t>Unit</t>
  </si>
  <si>
    <t>Number</t>
  </si>
  <si>
    <t>£/unit</t>
  </si>
  <si>
    <t>Cost (£)</t>
  </si>
  <si>
    <t>Lin. m</t>
  </si>
  <si>
    <t>Seeding</t>
  </si>
  <si>
    <t>Reinstatement of damage</t>
  </si>
  <si>
    <t>A2</t>
  </si>
  <si>
    <t>A4</t>
  </si>
  <si>
    <t>A5</t>
  </si>
  <si>
    <t>Nr.</t>
  </si>
  <si>
    <r>
      <t>m</t>
    </r>
    <r>
      <rPr>
        <vertAlign val="superscript"/>
        <sz val="9"/>
        <rFont val="Arial"/>
        <family val="2"/>
      </rPr>
      <t>2</t>
    </r>
  </si>
  <si>
    <t>A3</t>
  </si>
  <si>
    <t>A7</t>
  </si>
  <si>
    <t>CONTRACT SUM</t>
  </si>
  <si>
    <t>CONTINGENCY (10%)</t>
  </si>
  <si>
    <t>SUMMARY</t>
  </si>
  <si>
    <t>A8</t>
  </si>
  <si>
    <t>A9</t>
  </si>
  <si>
    <t>A10</t>
  </si>
  <si>
    <t>As built survey, O&amp;M Manuals, H&amp;S file</t>
  </si>
  <si>
    <t>A6</t>
  </si>
  <si>
    <t>TOTAL COST OF CONTRACT (EXCL. VAT)</t>
  </si>
  <si>
    <t>B1</t>
  </si>
  <si>
    <t>TOTAL PART A (excl. VAT) TO SUMMARY</t>
  </si>
  <si>
    <t>A1</t>
  </si>
  <si>
    <t>Setting out and enabling the works</t>
  </si>
  <si>
    <t>Drainage installation</t>
  </si>
  <si>
    <t>Transport and Preliminaries.</t>
  </si>
  <si>
    <t>Supply and install junctions.</t>
  </si>
  <si>
    <t>Supply and install inspection chambers.</t>
  </si>
  <si>
    <t>Cultivate and prepare seed bed to specified tolerances incl. stone removal.</t>
  </si>
  <si>
    <t>Fertilisation</t>
  </si>
  <si>
    <t>Supply and spread specified pre-germination fertiliser.</t>
  </si>
  <si>
    <t>B2</t>
  </si>
  <si>
    <t>B3</t>
  </si>
  <si>
    <t>B4</t>
  </si>
  <si>
    <t>B5</t>
  </si>
  <si>
    <t>B6</t>
  </si>
  <si>
    <t>B7</t>
  </si>
  <si>
    <t>Supply and install 80 mm dia. Lateral drains including backfill.  DEPTH = 0.450 m.</t>
  </si>
  <si>
    <t>P1-P6</t>
  </si>
  <si>
    <t>Final cultivations</t>
  </si>
  <si>
    <t>Supply and install 160 mm dia. Collector drain including backfill. DEPTH = 0.500 m.</t>
  </si>
  <si>
    <t>A11</t>
  </si>
  <si>
    <t>Supply and drill suitable 100% Perennial Ryegrass seed mix as per the specification.</t>
  </si>
  <si>
    <t>A12</t>
  </si>
  <si>
    <t>Site clearance and enablng works</t>
  </si>
  <si>
    <t>Topsoil cultivation and removal</t>
  </si>
  <si>
    <t>3.1-3.3</t>
  </si>
  <si>
    <t>Cut and Fill earthworks</t>
  </si>
  <si>
    <t>Top-soiling</t>
  </si>
  <si>
    <t>A13</t>
  </si>
  <si>
    <t>A14</t>
  </si>
  <si>
    <t>4.1-4.5</t>
  </si>
  <si>
    <t>4.8-4.9</t>
  </si>
  <si>
    <t>Set out working area.</t>
  </si>
  <si>
    <t>Herbicide application.</t>
  </si>
  <si>
    <t>Flail mow (if required).</t>
  </si>
  <si>
    <t>Subsoil decompaction.</t>
  </si>
  <si>
    <t>Surface grading.</t>
  </si>
  <si>
    <t>Lightly roll following seeding.</t>
  </si>
  <si>
    <t>Overseeding.</t>
  </si>
  <si>
    <t>Reinstatement of damage.</t>
  </si>
  <si>
    <t>Supply an independent As Built survey as per specification.</t>
  </si>
  <si>
    <t>Develop and supply O&amp;M Manual and H&amp;S File.</t>
  </si>
  <si>
    <t>Mowing (including batter slopes).</t>
  </si>
  <si>
    <t>Fertiliser.</t>
  </si>
  <si>
    <t>Herbicide.</t>
  </si>
  <si>
    <t>Pest &amp; Disease control (if required).</t>
  </si>
  <si>
    <t>Return of site won topsoil.</t>
  </si>
  <si>
    <t>Installation of a rootzone carpet (50 mm consolidated depth).</t>
  </si>
  <si>
    <t>A15</t>
  </si>
  <si>
    <t>Goal sockets</t>
  </si>
  <si>
    <r>
      <t>Area (m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 for info</t>
    </r>
  </si>
  <si>
    <t>7.1-7.5</t>
  </si>
  <si>
    <t>8.1-8.3</t>
  </si>
  <si>
    <t>Setting out</t>
  </si>
  <si>
    <t>Setting out working area (location of cricket square) .</t>
  </si>
  <si>
    <t>2.2-2.4</t>
  </si>
  <si>
    <t>Supply and place corner markers at correct square corners.</t>
  </si>
  <si>
    <t>Nr</t>
  </si>
  <si>
    <t>3.1, 3.4,3.5</t>
  </si>
  <si>
    <t>Supply and install a mains-fed 10,000L tank and pump system as per the specification.</t>
  </si>
  <si>
    <t>3.2, 3.4,3.5</t>
  </si>
  <si>
    <t>Supply and install hydrant box and connect.</t>
  </si>
  <si>
    <t>Final seedbed preparations, fertiliser application and seeding of the square</t>
  </si>
  <si>
    <t>Stone rake and supply and spread fertiliser.</t>
  </si>
  <si>
    <t>5.2-5.3</t>
  </si>
  <si>
    <t>Supply and sow seed.</t>
  </si>
  <si>
    <t>Removal of spoil off-site</t>
  </si>
  <si>
    <t>Reinstatement of damage across all site</t>
  </si>
  <si>
    <r>
      <t>Area (m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, for info)</t>
    </r>
  </si>
  <si>
    <t>kg</t>
  </si>
  <si>
    <t>Hours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</si>
  <si>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</si>
  <si>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</si>
  <si>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</si>
  <si>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</si>
  <si>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</si>
  <si>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</si>
  <si>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</si>
  <si>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</si>
  <si>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</si>
  <si>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C1</t>
  </si>
  <si>
    <t>C2</t>
  </si>
  <si>
    <t>C3</t>
  </si>
  <si>
    <t>C4</t>
  </si>
  <si>
    <t>C5</t>
  </si>
  <si>
    <t>C6</t>
  </si>
  <si>
    <t>C7</t>
  </si>
  <si>
    <t>Construction of a four-pitch cricket square</t>
  </si>
  <si>
    <t>Installation of a ring drain (refer to Item A7)</t>
  </si>
  <si>
    <t>TOTAL PART B TO SUMMARY (EXCL. VAT)</t>
  </si>
  <si>
    <t>TOTAL PART C (excl. VAT) TO SUMMARY</t>
  </si>
  <si>
    <t>TOTAL PART D TO SUMMARY (EXCL. VAT)</t>
  </si>
  <si>
    <t>Supply and install water pipe to connect square hydrant to pressurised supply from water tank (location and distance to be confirmed).</t>
  </si>
  <si>
    <t>Supply and install water pipe to the mains water system and fittings (location and distance to be confirmed).</t>
  </si>
  <si>
    <t>Connection of the irrigation pump to the mains electricity supply (location and distance to be confirmed).</t>
  </si>
  <si>
    <t>PART A: EARTHWORKS, DRAINAGE AND ESTABLISHMENT</t>
  </si>
  <si>
    <t>PART B: CRICKET SQUARE CONSTRUCTION</t>
  </si>
  <si>
    <t>PART C: INITIAL AGRONOMIC MAINTENANCE [PLAYING FIELD]</t>
  </si>
  <si>
    <t>PART D: INITIAL AGRONOMIC MAINTENANCE [CRICKET SQUARE]</t>
  </si>
  <si>
    <t>Consolidation and restoration of sub-formation levels.</t>
  </si>
  <si>
    <t>Stone removal [subsoil].</t>
  </si>
  <si>
    <t>Stone separation and removal [topsoil].</t>
  </si>
  <si>
    <t>Stone separation / removal and surface re-grading</t>
  </si>
  <si>
    <t>Installation of sand bands</t>
  </si>
  <si>
    <t>Install sand bands across the development area.</t>
  </si>
  <si>
    <t>Flat rolling.</t>
  </si>
  <si>
    <t>9.1-9.3</t>
  </si>
  <si>
    <t>Incorporation of rootzone amendments.</t>
  </si>
  <si>
    <t>Surface grading to specified tolerances.</t>
  </si>
  <si>
    <t>9.5-9.6</t>
  </si>
  <si>
    <t>Rootzone Carpet Installation</t>
  </si>
  <si>
    <t>10.1-10.3</t>
  </si>
  <si>
    <t>12.1-12.2</t>
  </si>
  <si>
    <t>Supply and mix mycorrhizal seed coating.Supply and mix mycorrhizal seed coating.</t>
  </si>
  <si>
    <t>Supply and install goal sockets for three rugby pitches.</t>
  </si>
  <si>
    <t>Supply and install goals for three rugby pitches.</t>
  </si>
  <si>
    <r>
      <t xml:space="preserve">Excavation to 150 mm depth below </t>
    </r>
    <r>
      <rPr>
        <u/>
        <sz val="9"/>
        <rFont val="Arial"/>
        <family val="2"/>
      </rPr>
      <t>proposed square finished level</t>
    </r>
    <r>
      <rPr>
        <sz val="9"/>
        <rFont val="Arial"/>
        <family val="2"/>
      </rPr>
      <t>.  Remove topsoil to disposal off-site.</t>
    </r>
  </si>
  <si>
    <r>
      <t>Import, place, grade and consolidate cricket loam (150 mm depth @ dbd 1.65 Mg m</t>
    </r>
    <r>
      <rPr>
        <vertAlign val="superscript"/>
        <sz val="9"/>
        <rFont val="Arial"/>
        <family val="2"/>
      </rPr>
      <t>-3</t>
    </r>
    <r>
      <rPr>
        <sz val="9"/>
        <rFont val="Arial"/>
        <family val="2"/>
      </rPr>
      <t xml:space="preserve">) and marry in to surrounds.  </t>
    </r>
  </si>
  <si>
    <t>Disposal of all spoil from excavation of the cricket square off-site.</t>
  </si>
  <si>
    <t>Granular fertiliser.</t>
  </si>
  <si>
    <t>Liquid fertiliser.</t>
  </si>
  <si>
    <t>Slow-release granules.</t>
  </si>
  <si>
    <t>Plant growth regulator.</t>
  </si>
  <si>
    <t>C8</t>
  </si>
  <si>
    <t>Verti-draining.</t>
  </si>
  <si>
    <t>C9</t>
  </si>
  <si>
    <t>C10</t>
  </si>
  <si>
    <t>Supply and place pitch and in-goal corner markers.</t>
  </si>
  <si>
    <t>Marking out (three rugby pitches).</t>
  </si>
  <si>
    <t>Mowing.</t>
  </si>
  <si>
    <t>Pest &amp; Disease control.</t>
  </si>
  <si>
    <t>Verti-cutting.</t>
  </si>
  <si>
    <t>Spiking.</t>
  </si>
  <si>
    <t>Topdressing.</t>
  </si>
  <si>
    <t>Rolling.</t>
  </si>
  <si>
    <r>
      <t>m</t>
    </r>
    <r>
      <rPr>
        <vertAlign val="superscript"/>
        <sz val="9"/>
        <rFont val="Arial"/>
        <family val="2"/>
      </rPr>
      <t>3</t>
    </r>
  </si>
  <si>
    <t>Spread, graded and lightly consolidated (including batter slopes).</t>
  </si>
  <si>
    <t>Topsoil cultivation and removal (estimated to be 14,051 m3).</t>
  </si>
  <si>
    <r>
      <t>Cut and fill earthworks (balanced 18,123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cut &amp; fill).</t>
    </r>
  </si>
  <si>
    <t>Installation of a water supply to the cricket square (Contractors Proposal)</t>
  </si>
  <si>
    <t>The following work schedules should be read in conjunction with the specification TGMS1284.4 Hallam Land Management Ltd Woollams Playing Fields Natural Turf Specification 18 09 2024.</t>
  </si>
  <si>
    <t>Supply and install 100 mm dia. Lateral drains including backfill.  DEPTH = 0.450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</si>
</sst>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10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sz val="9"/>
      <color rgb="FFFF0000"/>
      <name val="Arial"/>
      <family val="2"/>
    </font>
    <font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4" xfId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6" fillId="0" borderId="3" xfId="1" applyBorder="1" applyAlignment="1">
      <alignment horizontal="left" vertical="center"/>
    </xf>
    <xf numFmtId="165" fontId="2" fillId="0" borderId="0" xfId="0" applyNumberFormat="1" applyFont="1" applyAlignment="1">
      <alignment horizontal="justify" vertical="center" wrapText="1"/>
    </xf>
    <xf numFmtId="3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5" fontId="2" fillId="0" borderId="1" xfId="0" applyNumberFormat="1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6" fillId="0" borderId="1" xfId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23"/>
  <sheetViews>
    <sheetView tabSelected="1" zoomScale="115" zoomScaleNormal="115" workbookViewId="0">
      <selection activeCell="E27" sqref="E27"/>
    </sheetView>
  </sheetViews>
  <sheetFormatPr defaultColWidth="9.140625" defaultRowHeight="12" x14ac:dyDescent="0.2"/>
  <cols>
    <col min="1" max="1" width="9.140625" style="5"/>
    <col min="2" max="2" width="13.5703125" style="5" customWidth="1"/>
    <col min="3" max="3" width="65.42578125" style="23" customWidth="1"/>
    <col min="4" max="4" width="16.85546875" style="5" bestFit="1" customWidth="1"/>
    <col min="5" max="5" width="7.5703125" style="5" bestFit="1" customWidth="1"/>
    <col min="6" max="6" width="11.5703125" style="5" customWidth="1"/>
    <col min="7" max="7" width="10.5703125" style="5" customWidth="1"/>
    <col min="8" max="8" width="17.28515625" style="5" customWidth="1"/>
    <col min="9" max="9" width="10.85546875" style="5" bestFit="1" customWidth="1"/>
    <col min="10" max="16384" width="9.140625" style="5"/>
  </cols>
  <sheetData>
    <row r="1" spans="2:8" ht="22.9" customHeight="1" x14ac:dyDescent="0.2">
      <c r="B1" s="88" t="s">
        <v>166</v>
      </c>
      <c r="C1" s="88"/>
      <c r="D1" s="88"/>
      <c r="E1" s="88"/>
      <c r="F1" s="88"/>
      <c r="G1" s="88"/>
      <c r="H1" s="88"/>
    </row>
    <row r="3" spans="2:8" x14ac:dyDescent="0.2">
      <c r="B3" s="27" t="s">
        <v>121</v>
      </c>
    </row>
    <row r="4" spans="2:8" ht="20.25" customHeight="1" x14ac:dyDescent="0.2">
      <c r="B4" s="6" t="s">
        <v>0</v>
      </c>
      <c r="C4" s="24" t="s">
        <v>1</v>
      </c>
      <c r="D4" s="24"/>
      <c r="E4" s="7" t="s">
        <v>2</v>
      </c>
      <c r="F4" s="7" t="s">
        <v>3</v>
      </c>
      <c r="G4" s="7" t="s">
        <v>4</v>
      </c>
      <c r="H4" s="7" t="s">
        <v>5</v>
      </c>
    </row>
    <row r="5" spans="2:8" x14ac:dyDescent="0.2">
      <c r="B5" s="16" t="s">
        <v>43</v>
      </c>
      <c r="C5" s="13" t="s">
        <v>30</v>
      </c>
      <c r="D5" s="25"/>
      <c r="E5" s="8" t="s">
        <v>0</v>
      </c>
      <c r="F5" s="8">
        <v>1</v>
      </c>
      <c r="G5" s="17"/>
      <c r="H5" s="9">
        <f>G5*F5</f>
        <v>0</v>
      </c>
    </row>
    <row r="6" spans="2:8" s="1" customFormat="1" x14ac:dyDescent="0.2">
      <c r="B6" s="16" t="s">
        <v>27</v>
      </c>
      <c r="C6" s="29" t="s">
        <v>28</v>
      </c>
      <c r="D6" s="30"/>
      <c r="E6" s="30"/>
      <c r="F6" s="30"/>
      <c r="G6" s="65"/>
      <c r="H6" s="31"/>
    </row>
    <row r="7" spans="2:8" s="1" customFormat="1" x14ac:dyDescent="0.2">
      <c r="B7" s="11">
        <v>1.1000000000000001</v>
      </c>
      <c r="C7" s="13" t="s">
        <v>58</v>
      </c>
      <c r="D7" s="13"/>
      <c r="E7" s="14" t="s">
        <v>0</v>
      </c>
      <c r="F7" s="14">
        <v>1</v>
      </c>
      <c r="G7" s="17"/>
      <c r="H7" s="17">
        <f>G7*F7</f>
        <v>0</v>
      </c>
    </row>
    <row r="8" spans="2:8" s="1" customFormat="1" x14ac:dyDescent="0.2">
      <c r="B8" s="16" t="s">
        <v>9</v>
      </c>
      <c r="C8" s="54" t="s">
        <v>49</v>
      </c>
      <c r="D8" s="45"/>
      <c r="E8" s="85"/>
      <c r="F8" s="85"/>
      <c r="G8" s="65"/>
      <c r="H8" s="86"/>
    </row>
    <row r="9" spans="2:8" s="1" customFormat="1" ht="13.5" x14ac:dyDescent="0.2">
      <c r="B9" s="11">
        <v>2.1</v>
      </c>
      <c r="C9" s="13" t="s">
        <v>59</v>
      </c>
      <c r="D9" s="13"/>
      <c r="E9" s="14" t="s">
        <v>13</v>
      </c>
      <c r="F9" s="81">
        <v>46836</v>
      </c>
      <c r="G9" s="17"/>
      <c r="H9" s="17">
        <f t="shared" ref="H9:H10" si="0">G9*F9</f>
        <v>0</v>
      </c>
    </row>
    <row r="10" spans="2:8" s="1" customFormat="1" ht="13.5" x14ac:dyDescent="0.2">
      <c r="B10" s="11">
        <v>2.2000000000000002</v>
      </c>
      <c r="C10" s="13" t="s">
        <v>60</v>
      </c>
      <c r="D10" s="13"/>
      <c r="E10" s="14" t="s">
        <v>13</v>
      </c>
      <c r="F10" s="81">
        <f>F9</f>
        <v>46836</v>
      </c>
      <c r="G10" s="17"/>
      <c r="H10" s="17">
        <f t="shared" si="0"/>
        <v>0</v>
      </c>
    </row>
    <row r="11" spans="2:8" s="1" customFormat="1" x14ac:dyDescent="0.2">
      <c r="B11" s="16" t="s">
        <v>14</v>
      </c>
      <c r="C11" s="54" t="s">
        <v>50</v>
      </c>
      <c r="D11" s="45"/>
      <c r="E11" s="85"/>
      <c r="F11" s="85"/>
      <c r="G11" s="65"/>
      <c r="H11" s="86"/>
    </row>
    <row r="12" spans="2:8" s="1" customFormat="1" ht="13.5" x14ac:dyDescent="0.2">
      <c r="B12" s="11" t="s">
        <v>51</v>
      </c>
      <c r="C12" s="13" t="s">
        <v>163</v>
      </c>
      <c r="D12" s="13"/>
      <c r="E12" s="14" t="s">
        <v>13</v>
      </c>
      <c r="F12" s="81">
        <f>F9</f>
        <v>46836</v>
      </c>
      <c r="G12" s="17"/>
      <c r="H12" s="17">
        <f>G12*F12</f>
        <v>0</v>
      </c>
    </row>
    <row r="13" spans="2:8" s="1" customFormat="1" x14ac:dyDescent="0.2">
      <c r="B13" s="16" t="s">
        <v>10</v>
      </c>
      <c r="C13" s="54" t="s">
        <v>52</v>
      </c>
      <c r="D13" s="45"/>
      <c r="E13" s="85"/>
      <c r="F13" s="85"/>
      <c r="G13" s="65"/>
      <c r="H13" s="86"/>
    </row>
    <row r="14" spans="2:8" s="1" customFormat="1" ht="13.5" x14ac:dyDescent="0.2">
      <c r="B14" s="11" t="s">
        <v>56</v>
      </c>
      <c r="C14" s="13" t="s">
        <v>164</v>
      </c>
      <c r="D14" s="13"/>
      <c r="E14" s="14" t="s">
        <v>161</v>
      </c>
      <c r="F14" s="81">
        <v>14150</v>
      </c>
      <c r="G14" s="17"/>
      <c r="H14" s="17">
        <f t="shared" ref="H14:H17" si="1">G14*F14</f>
        <v>0</v>
      </c>
    </row>
    <row r="15" spans="2:8" s="1" customFormat="1" ht="13.5" x14ac:dyDescent="0.2">
      <c r="B15" s="11">
        <v>4.5999999999999996</v>
      </c>
      <c r="C15" s="13" t="s">
        <v>61</v>
      </c>
      <c r="D15" s="13"/>
      <c r="E15" s="14" t="s">
        <v>13</v>
      </c>
      <c r="F15" s="81">
        <f>F9</f>
        <v>46836</v>
      </c>
      <c r="G15" s="17"/>
      <c r="H15" s="17">
        <f t="shared" si="1"/>
        <v>0</v>
      </c>
    </row>
    <row r="16" spans="2:8" s="1" customFormat="1" ht="13.5" x14ac:dyDescent="0.2">
      <c r="B16" s="11">
        <v>4.7</v>
      </c>
      <c r="C16" s="13" t="s">
        <v>126</v>
      </c>
      <c r="D16" s="13"/>
      <c r="E16" s="14" t="s">
        <v>13</v>
      </c>
      <c r="F16" s="81">
        <f>F9</f>
        <v>46836</v>
      </c>
      <c r="G16" s="17"/>
      <c r="H16" s="17">
        <f t="shared" si="1"/>
        <v>0</v>
      </c>
    </row>
    <row r="17" spans="2:8" s="1" customFormat="1" ht="13.5" x14ac:dyDescent="0.2">
      <c r="B17" s="11" t="s">
        <v>57</v>
      </c>
      <c r="C17" s="13" t="s">
        <v>125</v>
      </c>
      <c r="D17" s="13"/>
      <c r="E17" s="14" t="s">
        <v>13</v>
      </c>
      <c r="F17" s="81">
        <f>F9</f>
        <v>46836</v>
      </c>
      <c r="G17" s="17"/>
      <c r="H17" s="17">
        <f t="shared" si="1"/>
        <v>0</v>
      </c>
    </row>
    <row r="18" spans="2:8" s="1" customFormat="1" x14ac:dyDescent="0.2">
      <c r="B18" s="16" t="s">
        <v>11</v>
      </c>
      <c r="C18" s="16" t="s">
        <v>53</v>
      </c>
      <c r="D18" s="30"/>
      <c r="E18" s="30"/>
      <c r="F18" s="30"/>
      <c r="G18" s="65"/>
      <c r="H18" s="31"/>
    </row>
    <row r="19" spans="2:8" s="1" customFormat="1" ht="13.5" x14ac:dyDescent="0.2">
      <c r="B19" s="11">
        <v>5.0999999999999996</v>
      </c>
      <c r="C19" s="12" t="s">
        <v>72</v>
      </c>
      <c r="D19" s="13"/>
      <c r="E19" s="14" t="s">
        <v>13</v>
      </c>
      <c r="F19" s="81">
        <f>F9</f>
        <v>46836</v>
      </c>
      <c r="G19" s="17"/>
      <c r="H19" s="17">
        <f t="shared" ref="H19:H20" si="2">G19*F19</f>
        <v>0</v>
      </c>
    </row>
    <row r="20" spans="2:8" s="1" customFormat="1" ht="13.5" x14ac:dyDescent="0.2">
      <c r="B20" s="11">
        <v>5.2</v>
      </c>
      <c r="C20" s="12" t="s">
        <v>162</v>
      </c>
      <c r="D20" s="13"/>
      <c r="E20" s="14" t="s">
        <v>13</v>
      </c>
      <c r="F20" s="81">
        <f>F9</f>
        <v>46836</v>
      </c>
      <c r="G20" s="17"/>
      <c r="H20" s="17">
        <f t="shared" si="2"/>
        <v>0</v>
      </c>
    </row>
    <row r="21" spans="2:8" s="1" customFormat="1" x14ac:dyDescent="0.2">
      <c r="B21" s="16" t="s">
        <v>23</v>
      </c>
      <c r="C21" s="16" t="s">
        <v>128</v>
      </c>
      <c r="D21" s="30"/>
      <c r="E21" s="30"/>
      <c r="F21" s="30"/>
      <c r="G21" s="65"/>
      <c r="H21" s="31"/>
    </row>
    <row r="22" spans="2:8" ht="13.5" x14ac:dyDescent="0.2">
      <c r="B22" s="11">
        <v>6.1</v>
      </c>
      <c r="C22" s="12" t="s">
        <v>127</v>
      </c>
      <c r="D22" s="13"/>
      <c r="E22" s="14" t="s">
        <v>13</v>
      </c>
      <c r="F22" s="81">
        <f>F9</f>
        <v>46836</v>
      </c>
      <c r="G22" s="17"/>
      <c r="H22" s="17">
        <f t="shared" ref="H22" si="3">G22*F22</f>
        <v>0</v>
      </c>
    </row>
    <row r="23" spans="2:8" ht="13.5" x14ac:dyDescent="0.2">
      <c r="B23" s="11">
        <v>6.2</v>
      </c>
      <c r="C23" s="12" t="s">
        <v>62</v>
      </c>
      <c r="D23" s="13"/>
      <c r="E23" s="14" t="s">
        <v>13</v>
      </c>
      <c r="F23" s="81">
        <f>F22</f>
        <v>46836</v>
      </c>
      <c r="G23" s="17"/>
      <c r="H23" s="17">
        <f t="shared" ref="H23" si="4">G23*F23</f>
        <v>0</v>
      </c>
    </row>
    <row r="24" spans="2:8" s="1" customFormat="1" x14ac:dyDescent="0.2">
      <c r="B24" s="16" t="s">
        <v>15</v>
      </c>
      <c r="C24" s="29" t="s">
        <v>29</v>
      </c>
      <c r="D24" s="30"/>
      <c r="E24" s="30"/>
      <c r="F24" s="30"/>
      <c r="G24" s="40"/>
      <c r="H24" s="31"/>
    </row>
    <row r="25" spans="2:8" s="1" customFormat="1" ht="14.25" customHeight="1" x14ac:dyDescent="0.2">
      <c r="B25" s="11" t="s">
        <v>77</v>
      </c>
      <c r="C25" s="13" t="s">
        <v>42</v>
      </c>
      <c r="D25" s="13"/>
      <c r="E25" s="14" t="s">
        <v>6</v>
      </c>
      <c r="F25" s="81">
        <v>8187</v>
      </c>
      <c r="G25" s="17"/>
      <c r="H25" s="9">
        <f t="shared" ref="H25:H29" si="5">G25*F25</f>
        <v>0</v>
      </c>
    </row>
    <row r="26" spans="2:8" s="1" customFormat="1" ht="14.25" customHeight="1" x14ac:dyDescent="0.2">
      <c r="B26" s="11" t="s">
        <v>77</v>
      </c>
      <c r="C26" s="13" t="s">
        <v>167</v>
      </c>
      <c r="D26" s="13"/>
      <c r="E26" s="14" t="s">
        <v>6</v>
      </c>
      <c r="F26" s="81">
        <v>83</v>
      </c>
      <c r="G26" s="17"/>
      <c r="H26" s="9"/>
    </row>
    <row r="27" spans="2:8" s="1" customFormat="1" ht="12.75" customHeight="1" x14ac:dyDescent="0.2">
      <c r="B27" s="11" t="s">
        <v>77</v>
      </c>
      <c r="C27" s="13" t="s">
        <v>45</v>
      </c>
      <c r="D27" s="13"/>
      <c r="E27" s="14" t="s">
        <v>6</v>
      </c>
      <c r="F27" s="81">
        <v>283</v>
      </c>
      <c r="G27" s="17"/>
      <c r="H27" s="9">
        <f t="shared" si="5"/>
        <v>0</v>
      </c>
    </row>
    <row r="28" spans="2:8" s="1" customFormat="1" x14ac:dyDescent="0.2">
      <c r="B28" s="51">
        <v>7.6</v>
      </c>
      <c r="C28" s="13" t="s">
        <v>31</v>
      </c>
      <c r="D28" s="13"/>
      <c r="E28" s="14" t="s">
        <v>12</v>
      </c>
      <c r="F28" s="81">
        <v>65</v>
      </c>
      <c r="G28" s="17"/>
      <c r="H28" s="9">
        <f t="shared" si="5"/>
        <v>0</v>
      </c>
    </row>
    <row r="29" spans="2:8" s="1" customFormat="1" x14ac:dyDescent="0.2">
      <c r="B29" s="51">
        <v>7.7</v>
      </c>
      <c r="C29" s="13" t="s">
        <v>32</v>
      </c>
      <c r="D29" s="13"/>
      <c r="E29" s="14" t="s">
        <v>12</v>
      </c>
      <c r="F29" s="81">
        <v>4</v>
      </c>
      <c r="G29" s="17"/>
      <c r="H29" s="9">
        <f t="shared" si="5"/>
        <v>0</v>
      </c>
    </row>
    <row r="30" spans="2:8" s="27" customFormat="1" x14ac:dyDescent="0.2">
      <c r="B30" s="16" t="s">
        <v>19</v>
      </c>
      <c r="C30" s="54" t="s">
        <v>129</v>
      </c>
      <c r="D30" s="56"/>
      <c r="E30" s="57"/>
      <c r="F30" s="83"/>
      <c r="G30" s="58"/>
      <c r="H30" s="59"/>
    </row>
    <row r="31" spans="2:8" ht="13.5" x14ac:dyDescent="0.2">
      <c r="B31" s="11" t="s">
        <v>78</v>
      </c>
      <c r="C31" s="52" t="s">
        <v>130</v>
      </c>
      <c r="D31" s="25"/>
      <c r="E31" s="8" t="s">
        <v>13</v>
      </c>
      <c r="F31" s="81">
        <v>42755</v>
      </c>
      <c r="G31" s="9"/>
      <c r="H31" s="9">
        <f t="shared" ref="H31:H32" si="6">G31*F31</f>
        <v>0</v>
      </c>
    </row>
    <row r="32" spans="2:8" ht="13.5" x14ac:dyDescent="0.2">
      <c r="B32" s="11">
        <v>8.4</v>
      </c>
      <c r="C32" s="52" t="s">
        <v>131</v>
      </c>
      <c r="D32" s="25"/>
      <c r="E32" s="8" t="s">
        <v>13</v>
      </c>
      <c r="F32" s="81">
        <f>F31</f>
        <v>42755</v>
      </c>
      <c r="G32" s="9"/>
      <c r="H32" s="9">
        <f t="shared" si="6"/>
        <v>0</v>
      </c>
    </row>
    <row r="33" spans="2:8" x14ac:dyDescent="0.2">
      <c r="B33" s="16" t="s">
        <v>20</v>
      </c>
      <c r="C33" s="54" t="s">
        <v>136</v>
      </c>
      <c r="D33" s="45"/>
      <c r="E33" s="53"/>
      <c r="F33" s="82"/>
      <c r="G33" s="40"/>
      <c r="H33" s="39"/>
    </row>
    <row r="34" spans="2:8" ht="13.5" x14ac:dyDescent="0.2">
      <c r="B34" s="11" t="s">
        <v>132</v>
      </c>
      <c r="C34" s="13" t="s">
        <v>73</v>
      </c>
      <c r="D34" s="13"/>
      <c r="E34" s="8" t="s">
        <v>13</v>
      </c>
      <c r="F34" s="81">
        <f>F31</f>
        <v>42755</v>
      </c>
      <c r="G34" s="9"/>
      <c r="H34" s="9">
        <f>G34*F34</f>
        <v>0</v>
      </c>
    </row>
    <row r="35" spans="2:8" ht="13.5" x14ac:dyDescent="0.2">
      <c r="B35" s="11">
        <v>9.4</v>
      </c>
      <c r="C35" s="13" t="s">
        <v>133</v>
      </c>
      <c r="D35" s="13"/>
      <c r="E35" s="8" t="s">
        <v>13</v>
      </c>
      <c r="F35" s="81">
        <f>F31</f>
        <v>42755</v>
      </c>
      <c r="G35" s="9"/>
      <c r="H35" s="9">
        <f>G35*F35</f>
        <v>0</v>
      </c>
    </row>
    <row r="36" spans="2:8" ht="13.5" x14ac:dyDescent="0.2">
      <c r="B36" s="11" t="s">
        <v>135</v>
      </c>
      <c r="C36" s="13" t="s">
        <v>134</v>
      </c>
      <c r="D36" s="13"/>
      <c r="E36" s="8" t="s">
        <v>13</v>
      </c>
      <c r="F36" s="81">
        <f>F31</f>
        <v>42755</v>
      </c>
      <c r="G36" s="9"/>
      <c r="H36" s="9">
        <f>G36*F36</f>
        <v>0</v>
      </c>
    </row>
    <row r="37" spans="2:8" x14ac:dyDescent="0.2">
      <c r="B37" s="16" t="s">
        <v>21</v>
      </c>
      <c r="C37" s="28" t="s">
        <v>44</v>
      </c>
      <c r="D37" s="32"/>
      <c r="E37" s="32"/>
      <c r="F37" s="32"/>
      <c r="G37" s="32"/>
      <c r="H37" s="33"/>
    </row>
    <row r="38" spans="2:8" ht="13.5" x14ac:dyDescent="0.2">
      <c r="B38" s="11" t="s">
        <v>137</v>
      </c>
      <c r="C38" s="13" t="s">
        <v>33</v>
      </c>
      <c r="D38" s="13"/>
      <c r="E38" s="8" t="s">
        <v>13</v>
      </c>
      <c r="F38" s="81">
        <f>F22</f>
        <v>46836</v>
      </c>
      <c r="G38" s="9"/>
      <c r="H38" s="9">
        <f>G38*F38</f>
        <v>0</v>
      </c>
    </row>
    <row r="39" spans="2:8" x14ac:dyDescent="0.2">
      <c r="B39" s="16" t="s">
        <v>46</v>
      </c>
      <c r="C39" s="28" t="s">
        <v>34</v>
      </c>
      <c r="D39" s="32"/>
      <c r="E39" s="32"/>
      <c r="F39" s="32"/>
      <c r="G39" s="40"/>
      <c r="H39" s="39"/>
    </row>
    <row r="40" spans="2:8" ht="13.5" x14ac:dyDescent="0.2">
      <c r="B40" s="11">
        <v>11.1</v>
      </c>
      <c r="C40" s="13" t="s">
        <v>35</v>
      </c>
      <c r="D40" s="25"/>
      <c r="E40" s="8" t="s">
        <v>13</v>
      </c>
      <c r="F40" s="81">
        <f>F22</f>
        <v>46836</v>
      </c>
      <c r="G40" s="9"/>
      <c r="H40" s="9">
        <f>G40*F40</f>
        <v>0</v>
      </c>
    </row>
    <row r="41" spans="2:8" x14ac:dyDescent="0.2">
      <c r="B41" s="16" t="s">
        <v>48</v>
      </c>
      <c r="C41" s="28" t="s">
        <v>7</v>
      </c>
      <c r="D41" s="32"/>
      <c r="E41" s="32"/>
      <c r="F41" s="32"/>
      <c r="G41" s="40"/>
      <c r="H41" s="39"/>
    </row>
    <row r="42" spans="2:8" ht="24" x14ac:dyDescent="0.2">
      <c r="B42" s="11">
        <v>12.2</v>
      </c>
      <c r="C42" s="13" t="s">
        <v>139</v>
      </c>
      <c r="D42" s="25"/>
      <c r="E42" s="8" t="s">
        <v>13</v>
      </c>
      <c r="F42" s="81">
        <f>F22</f>
        <v>46836</v>
      </c>
      <c r="G42" s="9"/>
      <c r="H42" s="9">
        <f>G42*F42</f>
        <v>0</v>
      </c>
    </row>
    <row r="43" spans="2:8" ht="24" x14ac:dyDescent="0.2">
      <c r="B43" s="11" t="s">
        <v>138</v>
      </c>
      <c r="C43" s="13" t="s">
        <v>47</v>
      </c>
      <c r="D43" s="25"/>
      <c r="E43" s="8" t="s">
        <v>13</v>
      </c>
      <c r="F43" s="81">
        <f>F23</f>
        <v>46836</v>
      </c>
      <c r="G43" s="9"/>
      <c r="H43" s="9">
        <f>G43*F43</f>
        <v>0</v>
      </c>
    </row>
    <row r="44" spans="2:8" ht="13.5" x14ac:dyDescent="0.2">
      <c r="B44" s="11">
        <v>12.4</v>
      </c>
      <c r="C44" s="13" t="s">
        <v>63</v>
      </c>
      <c r="D44" s="25"/>
      <c r="E44" s="8" t="s">
        <v>13</v>
      </c>
      <c r="F44" s="81">
        <f>F22</f>
        <v>46836</v>
      </c>
      <c r="G44" s="9"/>
      <c r="H44" s="9">
        <f>G44*F44</f>
        <v>0</v>
      </c>
    </row>
    <row r="45" spans="2:8" s="1" customFormat="1" x14ac:dyDescent="0.2">
      <c r="B45" s="16" t="s">
        <v>54</v>
      </c>
      <c r="C45" s="28" t="s">
        <v>75</v>
      </c>
      <c r="D45" s="32"/>
      <c r="E45" s="32"/>
      <c r="F45" s="32"/>
      <c r="G45" s="40"/>
      <c r="H45" s="39"/>
    </row>
    <row r="46" spans="2:8" s="1" customFormat="1" x14ac:dyDescent="0.2">
      <c r="B46" s="11">
        <v>13.1</v>
      </c>
      <c r="C46" s="13" t="s">
        <v>140</v>
      </c>
      <c r="D46" s="25"/>
      <c r="E46" s="14" t="s">
        <v>12</v>
      </c>
      <c r="F46" s="84">
        <v>12</v>
      </c>
      <c r="G46" s="9"/>
      <c r="H46" s="9">
        <f>G46*F46</f>
        <v>0</v>
      </c>
    </row>
    <row r="47" spans="2:8" s="1" customFormat="1" x14ac:dyDescent="0.2">
      <c r="B47" s="11">
        <v>13.2</v>
      </c>
      <c r="C47" s="13" t="s">
        <v>141</v>
      </c>
      <c r="D47" s="25"/>
      <c r="E47" s="14" t="s">
        <v>12</v>
      </c>
      <c r="F47" s="84">
        <v>6</v>
      </c>
      <c r="G47" s="9"/>
      <c r="H47" s="9">
        <f>G47*F47</f>
        <v>0</v>
      </c>
    </row>
    <row r="48" spans="2:8" s="1" customFormat="1" x14ac:dyDescent="0.2">
      <c r="B48" s="16" t="s">
        <v>55</v>
      </c>
      <c r="C48" s="28" t="s">
        <v>8</v>
      </c>
      <c r="D48" s="32"/>
      <c r="E48" s="32"/>
      <c r="F48" s="32"/>
      <c r="G48" s="40"/>
      <c r="H48" s="39"/>
    </row>
    <row r="49" spans="2:8" s="1" customFormat="1" x14ac:dyDescent="0.2">
      <c r="B49" s="11">
        <v>14.1</v>
      </c>
      <c r="C49" s="13" t="s">
        <v>65</v>
      </c>
      <c r="D49" s="25"/>
      <c r="E49" s="14" t="s">
        <v>0</v>
      </c>
      <c r="F49" s="84">
        <v>1</v>
      </c>
      <c r="G49" s="9"/>
      <c r="H49" s="9">
        <f>G49*F49</f>
        <v>0</v>
      </c>
    </row>
    <row r="50" spans="2:8" s="1" customFormat="1" x14ac:dyDescent="0.2">
      <c r="B50" s="16" t="s">
        <v>74</v>
      </c>
      <c r="C50" s="28" t="s">
        <v>22</v>
      </c>
      <c r="D50" s="32"/>
      <c r="E50" s="32"/>
      <c r="F50" s="32"/>
      <c r="G50" s="40"/>
      <c r="H50" s="39"/>
    </row>
    <row r="51" spans="2:8" s="1" customFormat="1" x14ac:dyDescent="0.2">
      <c r="B51" s="11">
        <v>15.1</v>
      </c>
      <c r="C51" s="13" t="s">
        <v>66</v>
      </c>
      <c r="D51" s="25"/>
      <c r="E51" s="14" t="s">
        <v>0</v>
      </c>
      <c r="F51" s="84">
        <v>1</v>
      </c>
      <c r="G51" s="17"/>
      <c r="H51" s="9">
        <f t="shared" ref="H51:H52" si="7">G51*F51</f>
        <v>0</v>
      </c>
    </row>
    <row r="52" spans="2:8" s="1" customFormat="1" x14ac:dyDescent="0.2">
      <c r="B52" s="11">
        <v>15.2</v>
      </c>
      <c r="C52" s="13" t="s">
        <v>67</v>
      </c>
      <c r="D52" s="25"/>
      <c r="E52" s="14" t="s">
        <v>0</v>
      </c>
      <c r="F52" s="84">
        <v>1</v>
      </c>
      <c r="G52" s="9"/>
      <c r="H52" s="9">
        <f t="shared" si="7"/>
        <v>0</v>
      </c>
    </row>
    <row r="53" spans="2:8" s="1" customFormat="1" x14ac:dyDescent="0.2">
      <c r="B53" s="42"/>
      <c r="C53" s="26"/>
      <c r="D53" s="26"/>
      <c r="E53" s="18"/>
      <c r="F53" s="43"/>
      <c r="G53" s="44"/>
      <c r="H53" s="10"/>
    </row>
    <row r="54" spans="2:8" x14ac:dyDescent="0.2">
      <c r="B54" s="92" t="s">
        <v>26</v>
      </c>
      <c r="C54" s="93"/>
      <c r="D54" s="93"/>
      <c r="E54" s="93"/>
      <c r="F54" s="93"/>
      <c r="G54" s="94"/>
      <c r="H54" s="15">
        <f>SUM(H5:H52)</f>
        <v>0</v>
      </c>
    </row>
    <row r="55" spans="2:8" s="1" customFormat="1" x14ac:dyDescent="0.2">
      <c r="B55" s="26"/>
      <c r="C55" s="26"/>
      <c r="D55" s="26"/>
      <c r="E55" s="26"/>
      <c r="F55" s="26"/>
      <c r="G55" s="26"/>
      <c r="H55" s="26"/>
    </row>
    <row r="56" spans="2:8" s="1" customFormat="1" x14ac:dyDescent="0.2">
      <c r="B56" s="27" t="s">
        <v>122</v>
      </c>
      <c r="C56" s="67"/>
    </row>
    <row r="57" spans="2:8" s="1" customFormat="1" x14ac:dyDescent="0.2">
      <c r="B57" s="6" t="s">
        <v>0</v>
      </c>
      <c r="C57" s="24" t="s">
        <v>1</v>
      </c>
      <c r="D57" s="24"/>
      <c r="E57" s="7" t="s">
        <v>2</v>
      </c>
      <c r="F57" s="7" t="s">
        <v>3</v>
      </c>
      <c r="G57" s="7" t="s">
        <v>4</v>
      </c>
      <c r="H57" s="7" t="s">
        <v>5</v>
      </c>
    </row>
    <row r="58" spans="2:8" s="1" customFormat="1" x14ac:dyDescent="0.2">
      <c r="B58" s="16" t="s">
        <v>25</v>
      </c>
      <c r="C58" s="28" t="s">
        <v>79</v>
      </c>
      <c r="D58" s="56"/>
      <c r="E58" s="68"/>
      <c r="F58" s="68"/>
      <c r="G58" s="65"/>
      <c r="H58" s="69"/>
    </row>
    <row r="59" spans="2:8" s="1" customFormat="1" x14ac:dyDescent="0.2">
      <c r="B59" s="11">
        <v>1.1000000000000001</v>
      </c>
      <c r="C59" s="13" t="s">
        <v>80</v>
      </c>
      <c r="D59" s="13"/>
      <c r="E59" s="14" t="s">
        <v>0</v>
      </c>
      <c r="F59" s="14">
        <v>1</v>
      </c>
      <c r="G59" s="70"/>
      <c r="H59" s="17">
        <f>G59*$F59</f>
        <v>0</v>
      </c>
    </row>
    <row r="60" spans="2:8" s="1" customFormat="1" x14ac:dyDescent="0.2">
      <c r="B60" s="16" t="s">
        <v>36</v>
      </c>
      <c r="C60" s="29" t="s">
        <v>113</v>
      </c>
      <c r="D60" s="71"/>
      <c r="E60" s="71"/>
      <c r="F60" s="71"/>
      <c r="G60" s="44"/>
      <c r="H60" s="72"/>
    </row>
    <row r="61" spans="2:8" s="1" customFormat="1" ht="24" x14ac:dyDescent="0.2">
      <c r="B61" s="11">
        <v>2.1</v>
      </c>
      <c r="C61" s="13" t="s">
        <v>142</v>
      </c>
      <c r="D61" s="13"/>
      <c r="E61" s="14" t="s">
        <v>13</v>
      </c>
      <c r="F61" s="81">
        <v>687</v>
      </c>
      <c r="G61" s="17"/>
      <c r="H61" s="17">
        <f>G61*$F61</f>
        <v>0</v>
      </c>
    </row>
    <row r="62" spans="2:8" s="1" customFormat="1" ht="25.5" x14ac:dyDescent="0.2">
      <c r="B62" s="11" t="s">
        <v>81</v>
      </c>
      <c r="C62" s="13" t="s">
        <v>143</v>
      </c>
      <c r="D62" s="13"/>
      <c r="E62" s="14" t="s">
        <v>13</v>
      </c>
      <c r="F62" s="81">
        <f>F61</f>
        <v>687</v>
      </c>
      <c r="G62" s="17"/>
      <c r="H62" s="17">
        <f>G62*$F62</f>
        <v>0</v>
      </c>
    </row>
    <row r="63" spans="2:8" s="1" customFormat="1" x14ac:dyDescent="0.2">
      <c r="B63" s="11">
        <v>2.5</v>
      </c>
      <c r="C63" s="52" t="s">
        <v>82</v>
      </c>
      <c r="D63" s="13"/>
      <c r="E63" s="14" t="s">
        <v>83</v>
      </c>
      <c r="F63" s="81">
        <v>4</v>
      </c>
      <c r="G63" s="17"/>
      <c r="H63" s="17">
        <f>G63*$F63</f>
        <v>0</v>
      </c>
    </row>
    <row r="64" spans="2:8" s="1" customFormat="1" x14ac:dyDescent="0.2">
      <c r="B64" s="16" t="s">
        <v>37</v>
      </c>
      <c r="C64" s="28" t="s">
        <v>165</v>
      </c>
      <c r="D64" s="56"/>
      <c r="E64" s="56"/>
      <c r="F64" s="56"/>
      <c r="G64" s="65"/>
      <c r="H64" s="73"/>
    </row>
    <row r="65" spans="2:8" s="1" customFormat="1" ht="24" x14ac:dyDescent="0.2">
      <c r="B65" s="11" t="s">
        <v>84</v>
      </c>
      <c r="C65" s="13" t="s">
        <v>85</v>
      </c>
      <c r="D65" s="13"/>
      <c r="E65" s="14" t="s">
        <v>0</v>
      </c>
      <c r="F65" s="81">
        <v>1</v>
      </c>
      <c r="G65" s="17"/>
      <c r="H65" s="17">
        <f>G65*F65</f>
        <v>0</v>
      </c>
    </row>
    <row r="66" spans="2:8" s="1" customFormat="1" ht="24" x14ac:dyDescent="0.2">
      <c r="B66" s="11" t="s">
        <v>86</v>
      </c>
      <c r="C66" s="13" t="s">
        <v>118</v>
      </c>
      <c r="D66" s="13"/>
      <c r="E66" s="14" t="s">
        <v>6</v>
      </c>
      <c r="F66" s="81">
        <v>185</v>
      </c>
      <c r="G66" s="17"/>
      <c r="H66" s="17">
        <f>G66*F66</f>
        <v>0</v>
      </c>
    </row>
    <row r="67" spans="2:8" s="1" customFormat="1" x14ac:dyDescent="0.2">
      <c r="B67" s="11">
        <v>3.3</v>
      </c>
      <c r="C67" s="13" t="s">
        <v>87</v>
      </c>
      <c r="D67" s="13"/>
      <c r="E67" s="14" t="s">
        <v>12</v>
      </c>
      <c r="F67" s="81">
        <v>2</v>
      </c>
      <c r="G67" s="17"/>
      <c r="H67" s="17">
        <f>G67*F67</f>
        <v>0</v>
      </c>
    </row>
    <row r="68" spans="2:8" s="1" customFormat="1" ht="24" x14ac:dyDescent="0.2">
      <c r="B68" s="11">
        <v>3.4</v>
      </c>
      <c r="C68" s="13" t="s">
        <v>119</v>
      </c>
      <c r="D68" s="13"/>
      <c r="E68" s="14" t="s">
        <v>6</v>
      </c>
      <c r="F68" s="81">
        <v>50</v>
      </c>
      <c r="G68" s="17"/>
      <c r="H68" s="17">
        <f>G68*F68</f>
        <v>0</v>
      </c>
    </row>
    <row r="69" spans="2:8" s="1" customFormat="1" ht="24" x14ac:dyDescent="0.2">
      <c r="B69" s="11">
        <v>3.5</v>
      </c>
      <c r="C69" s="13" t="s">
        <v>120</v>
      </c>
      <c r="D69" s="13"/>
      <c r="E69" s="14" t="s">
        <v>6</v>
      </c>
      <c r="F69" s="81">
        <v>50</v>
      </c>
      <c r="G69" s="17"/>
      <c r="H69" s="17">
        <f>G69*F69</f>
        <v>0</v>
      </c>
    </row>
    <row r="70" spans="2:8" s="1" customFormat="1" x14ac:dyDescent="0.2">
      <c r="B70" s="16" t="s">
        <v>38</v>
      </c>
      <c r="C70" s="28" t="s">
        <v>114</v>
      </c>
      <c r="D70" s="56"/>
      <c r="E70" s="56"/>
      <c r="F70" s="56"/>
      <c r="G70" s="65"/>
      <c r="H70" s="73"/>
    </row>
    <row r="71" spans="2:8" s="1" customFormat="1" x14ac:dyDescent="0.2">
      <c r="B71" s="16" t="s">
        <v>39</v>
      </c>
      <c r="C71" s="28" t="s">
        <v>88</v>
      </c>
      <c r="D71" s="74"/>
      <c r="E71" s="74"/>
      <c r="F71" s="74"/>
      <c r="G71" s="44"/>
      <c r="H71" s="33"/>
    </row>
    <row r="72" spans="2:8" s="1" customFormat="1" ht="13.5" x14ac:dyDescent="0.2">
      <c r="B72" s="11">
        <v>5.0999999999999996</v>
      </c>
      <c r="C72" s="13" t="s">
        <v>89</v>
      </c>
      <c r="D72" s="13"/>
      <c r="E72" s="14" t="s">
        <v>13</v>
      </c>
      <c r="F72" s="81">
        <f>F61</f>
        <v>687</v>
      </c>
      <c r="G72" s="17"/>
      <c r="H72" s="17">
        <f>G72*$F72</f>
        <v>0</v>
      </c>
    </row>
    <row r="73" spans="2:8" s="1" customFormat="1" ht="13.5" x14ac:dyDescent="0.2">
      <c r="B73" s="11" t="s">
        <v>90</v>
      </c>
      <c r="C73" s="13" t="s">
        <v>91</v>
      </c>
      <c r="D73" s="13"/>
      <c r="E73" s="14" t="s">
        <v>13</v>
      </c>
      <c r="F73" s="81">
        <f>F61</f>
        <v>687</v>
      </c>
      <c r="G73" s="17"/>
      <c r="H73" s="17">
        <f>G73*$F73</f>
        <v>0</v>
      </c>
    </row>
    <row r="74" spans="2:8" s="1" customFormat="1" x14ac:dyDescent="0.2">
      <c r="B74" s="16" t="s">
        <v>40</v>
      </c>
      <c r="C74" s="28" t="s">
        <v>92</v>
      </c>
      <c r="D74" s="56"/>
      <c r="E74" s="71"/>
      <c r="F74" s="71"/>
      <c r="G74" s="44"/>
      <c r="H74" s="75"/>
    </row>
    <row r="75" spans="2:8" s="1" customFormat="1" ht="10.5" customHeight="1" x14ac:dyDescent="0.2">
      <c r="B75" s="11">
        <v>6.1</v>
      </c>
      <c r="C75" s="13" t="s">
        <v>144</v>
      </c>
      <c r="D75" s="13"/>
      <c r="E75" s="14" t="s">
        <v>0</v>
      </c>
      <c r="F75" s="81">
        <v>1</v>
      </c>
      <c r="G75" s="17"/>
      <c r="H75" s="17">
        <f>G75*F75</f>
        <v>0</v>
      </c>
    </row>
    <row r="76" spans="2:8" s="1" customFormat="1" x14ac:dyDescent="0.2">
      <c r="B76" s="16" t="s">
        <v>41</v>
      </c>
      <c r="C76" s="28" t="s">
        <v>8</v>
      </c>
      <c r="D76" s="32"/>
      <c r="E76" s="32"/>
      <c r="F76" s="32"/>
      <c r="G76" s="65"/>
      <c r="H76" s="33"/>
    </row>
    <row r="77" spans="2:8" s="1" customFormat="1" x14ac:dyDescent="0.2">
      <c r="B77" s="11">
        <v>7.1</v>
      </c>
      <c r="C77" s="13" t="s">
        <v>93</v>
      </c>
      <c r="D77" s="13"/>
      <c r="E77" s="14" t="s">
        <v>0</v>
      </c>
      <c r="F77" s="81">
        <v>1</v>
      </c>
      <c r="G77" s="17"/>
      <c r="H77" s="17">
        <f>G77*$F77</f>
        <v>0</v>
      </c>
    </row>
    <row r="78" spans="2:8" s="1" customFormat="1" x14ac:dyDescent="0.2">
      <c r="B78" s="76"/>
      <c r="C78" s="26"/>
      <c r="D78" s="26"/>
      <c r="E78" s="76"/>
      <c r="F78" s="76"/>
      <c r="G78" s="76"/>
      <c r="H78" s="44"/>
    </row>
    <row r="79" spans="2:8" s="1" customFormat="1" x14ac:dyDescent="0.2">
      <c r="B79" s="92" t="s">
        <v>115</v>
      </c>
      <c r="C79" s="93"/>
      <c r="D79" s="93"/>
      <c r="E79" s="93"/>
      <c r="F79" s="93"/>
      <c r="G79" s="94"/>
      <c r="H79" s="15">
        <f>SUM(H58:H77)</f>
        <v>0</v>
      </c>
    </row>
    <row r="80" spans="2:8" s="1" customFormat="1" x14ac:dyDescent="0.2">
      <c r="B80" s="26"/>
      <c r="C80" s="26"/>
      <c r="D80" s="26"/>
      <c r="E80" s="26"/>
      <c r="F80" s="26"/>
      <c r="G80" s="26"/>
      <c r="H80" s="26"/>
    </row>
    <row r="81" spans="2:8" x14ac:dyDescent="0.2">
      <c r="B81" s="27" t="s">
        <v>123</v>
      </c>
      <c r="C81" s="1"/>
      <c r="D81" s="19"/>
      <c r="E81" s="1"/>
      <c r="F81" s="1"/>
      <c r="G81" s="1"/>
      <c r="H81" s="1"/>
    </row>
    <row r="82" spans="2:8" ht="13.5" x14ac:dyDescent="0.2">
      <c r="B82" s="2" t="s">
        <v>0</v>
      </c>
      <c r="C82" s="66" t="s">
        <v>1</v>
      </c>
      <c r="D82" s="2" t="s">
        <v>76</v>
      </c>
      <c r="E82" s="2" t="s">
        <v>2</v>
      </c>
      <c r="F82" s="2" t="s">
        <v>3</v>
      </c>
      <c r="G82" s="2" t="s">
        <v>4</v>
      </c>
      <c r="H82" s="2" t="s">
        <v>5</v>
      </c>
    </row>
    <row r="83" spans="2:8" ht="13.5" x14ac:dyDescent="0.2">
      <c r="B83" s="87" t="s">
        <v>106</v>
      </c>
      <c r="C83" s="12" t="s">
        <v>68</v>
      </c>
      <c r="D83" s="81">
        <v>46836</v>
      </c>
      <c r="E83" s="8" t="s">
        <v>13</v>
      </c>
      <c r="F83" s="3">
        <v>30</v>
      </c>
      <c r="G83" s="9"/>
      <c r="H83" s="9">
        <f>G83*F83</f>
        <v>0</v>
      </c>
    </row>
    <row r="84" spans="2:8" ht="13.5" x14ac:dyDescent="0.2">
      <c r="B84" s="87" t="s">
        <v>107</v>
      </c>
      <c r="C84" s="12" t="s">
        <v>145</v>
      </c>
      <c r="D84" s="81">
        <f>D83</f>
        <v>46836</v>
      </c>
      <c r="E84" s="8" t="s">
        <v>13</v>
      </c>
      <c r="F84" s="3">
        <v>4</v>
      </c>
      <c r="G84" s="9"/>
      <c r="H84" s="9">
        <f t="shared" ref="H84:H91" si="8">G84*F84</f>
        <v>0</v>
      </c>
    </row>
    <row r="85" spans="2:8" ht="13.5" x14ac:dyDescent="0.2">
      <c r="B85" s="87" t="s">
        <v>108</v>
      </c>
      <c r="C85" s="12" t="s">
        <v>146</v>
      </c>
      <c r="D85" s="81">
        <f>D84</f>
        <v>46836</v>
      </c>
      <c r="E85" s="8" t="s">
        <v>13</v>
      </c>
      <c r="F85" s="3">
        <v>2</v>
      </c>
      <c r="G85" s="9"/>
      <c r="H85" s="9">
        <f t="shared" ref="H85" si="9">G85*F85</f>
        <v>0</v>
      </c>
    </row>
    <row r="86" spans="2:8" ht="13.5" x14ac:dyDescent="0.2">
      <c r="B86" s="87" t="s">
        <v>109</v>
      </c>
      <c r="C86" s="12" t="s">
        <v>147</v>
      </c>
      <c r="D86" s="81">
        <f>D85</f>
        <v>46836</v>
      </c>
      <c r="E86" s="8" t="s">
        <v>13</v>
      </c>
      <c r="F86" s="3">
        <v>2</v>
      </c>
      <c r="G86" s="9"/>
      <c r="H86" s="9">
        <f t="shared" ref="H86" si="10">G86*F86</f>
        <v>0</v>
      </c>
    </row>
    <row r="87" spans="2:8" ht="13.5" x14ac:dyDescent="0.2">
      <c r="B87" s="87" t="s">
        <v>110</v>
      </c>
      <c r="C87" s="12" t="s">
        <v>148</v>
      </c>
      <c r="D87" s="81">
        <f>D86</f>
        <v>46836</v>
      </c>
      <c r="E87" s="8" t="s">
        <v>13</v>
      </c>
      <c r="F87" s="3">
        <v>1</v>
      </c>
      <c r="G87" s="9"/>
      <c r="H87" s="9">
        <f t="shared" ref="H87" si="11">G87*F87</f>
        <v>0</v>
      </c>
    </row>
    <row r="88" spans="2:8" ht="13.5" x14ac:dyDescent="0.2">
      <c r="B88" s="87" t="s">
        <v>111</v>
      </c>
      <c r="C88" s="12" t="s">
        <v>70</v>
      </c>
      <c r="D88" s="81">
        <f>D83</f>
        <v>46836</v>
      </c>
      <c r="E88" s="8" t="s">
        <v>13</v>
      </c>
      <c r="F88" s="3">
        <v>1</v>
      </c>
      <c r="G88" s="9"/>
      <c r="H88" s="9">
        <f t="shared" si="8"/>
        <v>0</v>
      </c>
    </row>
    <row r="89" spans="2:8" ht="13.5" x14ac:dyDescent="0.2">
      <c r="B89" s="87" t="s">
        <v>112</v>
      </c>
      <c r="C89" s="12" t="s">
        <v>64</v>
      </c>
      <c r="D89" s="81">
        <f>D83</f>
        <v>46836</v>
      </c>
      <c r="E89" s="8" t="s">
        <v>13</v>
      </c>
      <c r="F89" s="3">
        <v>1</v>
      </c>
      <c r="G89" s="9"/>
      <c r="H89" s="9">
        <v>0</v>
      </c>
    </row>
    <row r="90" spans="2:8" ht="13.5" x14ac:dyDescent="0.2">
      <c r="B90" s="87" t="s">
        <v>149</v>
      </c>
      <c r="C90" s="12" t="s">
        <v>150</v>
      </c>
      <c r="D90" s="81">
        <f>D83</f>
        <v>46836</v>
      </c>
      <c r="E90" s="8" t="s">
        <v>13</v>
      </c>
      <c r="F90" s="3">
        <v>2</v>
      </c>
      <c r="G90" s="9"/>
      <c r="H90" s="9">
        <f>G90*F90</f>
        <v>0</v>
      </c>
    </row>
    <row r="91" spans="2:8" ht="13.5" x14ac:dyDescent="0.2">
      <c r="B91" s="87" t="s">
        <v>151</v>
      </c>
      <c r="C91" s="12" t="s">
        <v>71</v>
      </c>
      <c r="D91" s="81">
        <f>D89</f>
        <v>46836</v>
      </c>
      <c r="E91" s="14" t="s">
        <v>13</v>
      </c>
      <c r="F91" s="3">
        <v>1</v>
      </c>
      <c r="G91" s="9"/>
      <c r="H91" s="9">
        <f t="shared" si="8"/>
        <v>0</v>
      </c>
    </row>
    <row r="92" spans="2:8" x14ac:dyDescent="0.2">
      <c r="B92" s="87" t="s">
        <v>152</v>
      </c>
      <c r="C92" s="12" t="s">
        <v>154</v>
      </c>
      <c r="D92" s="81"/>
      <c r="E92" s="14" t="s">
        <v>0</v>
      </c>
      <c r="F92" s="3">
        <v>1</v>
      </c>
      <c r="G92" s="9"/>
      <c r="H92" s="9">
        <f>G92*F92</f>
        <v>0</v>
      </c>
    </row>
    <row r="93" spans="2:8" s="1" customFormat="1" x14ac:dyDescent="0.2">
      <c r="B93" s="16" t="s">
        <v>152</v>
      </c>
      <c r="C93" s="52" t="s">
        <v>153</v>
      </c>
      <c r="D93" s="13"/>
      <c r="E93" s="14" t="s">
        <v>83</v>
      </c>
      <c r="F93" s="81">
        <v>24</v>
      </c>
      <c r="G93" s="17"/>
      <c r="H93" s="17">
        <f>G93*$F93</f>
        <v>0</v>
      </c>
    </row>
    <row r="94" spans="2:8" x14ac:dyDescent="0.2">
      <c r="B94" s="45"/>
      <c r="C94" s="46"/>
      <c r="D94" s="47"/>
      <c r="E94" s="47"/>
      <c r="F94" s="48"/>
      <c r="G94" s="40"/>
      <c r="H94" s="40"/>
    </row>
    <row r="95" spans="2:8" x14ac:dyDescent="0.2">
      <c r="B95" s="89" t="s">
        <v>116</v>
      </c>
      <c r="C95" s="90"/>
      <c r="D95" s="90"/>
      <c r="E95" s="90"/>
      <c r="F95" s="90"/>
      <c r="G95" s="91"/>
      <c r="H95" s="4">
        <f>SUM(H83:H93)</f>
        <v>0</v>
      </c>
    </row>
    <row r="96" spans="2:8" x14ac:dyDescent="0.2">
      <c r="B96" s="49"/>
      <c r="C96" s="49"/>
      <c r="D96" s="49"/>
      <c r="E96" s="49"/>
      <c r="F96" s="49"/>
      <c r="G96" s="49"/>
      <c r="H96" s="50"/>
    </row>
    <row r="97" spans="2:8" s="1" customFormat="1" x14ac:dyDescent="0.2">
      <c r="B97" s="27" t="s">
        <v>124</v>
      </c>
      <c r="D97" s="19"/>
    </row>
    <row r="98" spans="2:8" s="1" customFormat="1" ht="13.5" x14ac:dyDescent="0.2">
      <c r="B98" s="2" t="s">
        <v>0</v>
      </c>
      <c r="C98" s="2" t="s">
        <v>1</v>
      </c>
      <c r="D98" s="2" t="s">
        <v>94</v>
      </c>
      <c r="E98" s="2" t="s">
        <v>2</v>
      </c>
      <c r="F98" s="2" t="s">
        <v>3</v>
      </c>
      <c r="G98" s="2" t="s">
        <v>4</v>
      </c>
      <c r="H98" s="2" t="s">
        <v>5</v>
      </c>
    </row>
    <row r="99" spans="2:8" s="1" customFormat="1" x14ac:dyDescent="0.2">
      <c r="B99" s="87" t="s">
        <v>97</v>
      </c>
      <c r="C99" s="12" t="s">
        <v>155</v>
      </c>
      <c r="D99" s="14">
        <v>687</v>
      </c>
      <c r="E99" s="77" t="s">
        <v>83</v>
      </c>
      <c r="F99" s="55">
        <v>40</v>
      </c>
      <c r="G99" s="17"/>
      <c r="H99" s="17">
        <f t="shared" ref="H99:H107" si="12">G99*$F99</f>
        <v>0</v>
      </c>
    </row>
    <row r="100" spans="2:8" s="1" customFormat="1" x14ac:dyDescent="0.2">
      <c r="B100" s="87" t="s">
        <v>98</v>
      </c>
      <c r="C100" s="12" t="s">
        <v>69</v>
      </c>
      <c r="D100" s="14">
        <f>D99</f>
        <v>687</v>
      </c>
      <c r="E100" s="77" t="s">
        <v>83</v>
      </c>
      <c r="F100" s="55">
        <v>4</v>
      </c>
      <c r="G100" s="17"/>
      <c r="H100" s="17">
        <f t="shared" si="12"/>
        <v>0</v>
      </c>
    </row>
    <row r="101" spans="2:8" s="1" customFormat="1" x14ac:dyDescent="0.2">
      <c r="B101" s="87" t="s">
        <v>99</v>
      </c>
      <c r="C101" s="12" t="s">
        <v>70</v>
      </c>
      <c r="D101" s="14">
        <f>D99</f>
        <v>687</v>
      </c>
      <c r="E101" s="77" t="s">
        <v>83</v>
      </c>
      <c r="F101" s="55">
        <v>1</v>
      </c>
      <c r="G101" s="17"/>
      <c r="H101" s="17">
        <f t="shared" si="12"/>
        <v>0</v>
      </c>
    </row>
    <row r="102" spans="2:8" s="1" customFormat="1" x14ac:dyDescent="0.2">
      <c r="B102" s="87" t="s">
        <v>100</v>
      </c>
      <c r="C102" s="12" t="s">
        <v>156</v>
      </c>
      <c r="D102" s="14">
        <f>D99</f>
        <v>687</v>
      </c>
      <c r="E102" s="77" t="s">
        <v>83</v>
      </c>
      <c r="F102" s="55">
        <v>1</v>
      </c>
      <c r="G102" s="17"/>
      <c r="H102" s="17">
        <f t="shared" si="12"/>
        <v>0</v>
      </c>
    </row>
    <row r="103" spans="2:8" s="1" customFormat="1" x14ac:dyDescent="0.2">
      <c r="B103" s="87" t="s">
        <v>101</v>
      </c>
      <c r="C103" s="12" t="s">
        <v>157</v>
      </c>
      <c r="D103" s="14">
        <f>D99</f>
        <v>687</v>
      </c>
      <c r="E103" s="77" t="s">
        <v>83</v>
      </c>
      <c r="F103" s="55">
        <v>6</v>
      </c>
      <c r="G103" s="17"/>
      <c r="H103" s="17">
        <f t="shared" si="12"/>
        <v>0</v>
      </c>
    </row>
    <row r="104" spans="2:8" s="1" customFormat="1" x14ac:dyDescent="0.2">
      <c r="B104" s="87" t="s">
        <v>102</v>
      </c>
      <c r="C104" s="78" t="s">
        <v>158</v>
      </c>
      <c r="D104" s="14">
        <f>D99</f>
        <v>687</v>
      </c>
      <c r="E104" s="77" t="s">
        <v>83</v>
      </c>
      <c r="F104" s="55">
        <v>6</v>
      </c>
      <c r="G104" s="17"/>
      <c r="H104" s="17">
        <f t="shared" si="12"/>
        <v>0</v>
      </c>
    </row>
    <row r="105" spans="2:8" s="1" customFormat="1" x14ac:dyDescent="0.2">
      <c r="B105" s="87" t="s">
        <v>103</v>
      </c>
      <c r="C105" s="78" t="s">
        <v>64</v>
      </c>
      <c r="D105" s="14">
        <f>D99</f>
        <v>687</v>
      </c>
      <c r="E105" s="77" t="s">
        <v>83</v>
      </c>
      <c r="F105" s="55">
        <v>1</v>
      </c>
      <c r="G105" s="17"/>
      <c r="H105" s="17">
        <f t="shared" si="12"/>
        <v>0</v>
      </c>
    </row>
    <row r="106" spans="2:8" s="1" customFormat="1" x14ac:dyDescent="0.2">
      <c r="B106" s="87" t="s">
        <v>104</v>
      </c>
      <c r="C106" s="78" t="s">
        <v>159</v>
      </c>
      <c r="D106" s="14">
        <f>D99</f>
        <v>687</v>
      </c>
      <c r="E106" s="77" t="s">
        <v>95</v>
      </c>
      <c r="F106" s="55">
        <v>400</v>
      </c>
      <c r="G106" s="17"/>
      <c r="H106" s="17">
        <f t="shared" si="12"/>
        <v>0</v>
      </c>
    </row>
    <row r="107" spans="2:8" s="1" customFormat="1" x14ac:dyDescent="0.2">
      <c r="B107" s="87" t="s">
        <v>105</v>
      </c>
      <c r="C107" s="12" t="s">
        <v>160</v>
      </c>
      <c r="D107" s="14">
        <f>D99</f>
        <v>687</v>
      </c>
      <c r="E107" s="77" t="s">
        <v>96</v>
      </c>
      <c r="F107" s="55">
        <v>40</v>
      </c>
      <c r="G107" s="17"/>
      <c r="H107" s="17">
        <f t="shared" si="12"/>
        <v>0</v>
      </c>
    </row>
    <row r="108" spans="2:8" s="1" customFormat="1" x14ac:dyDescent="0.2">
      <c r="B108" s="26"/>
      <c r="C108" s="79"/>
      <c r="D108" s="18"/>
      <c r="E108" s="19"/>
      <c r="F108" s="80"/>
      <c r="G108" s="44"/>
      <c r="H108" s="44"/>
    </row>
    <row r="109" spans="2:8" s="1" customFormat="1" x14ac:dyDescent="0.2">
      <c r="B109" s="95" t="s">
        <v>117</v>
      </c>
      <c r="C109" s="95"/>
      <c r="D109" s="95"/>
      <c r="E109" s="95"/>
      <c r="F109" s="95"/>
      <c r="G109" s="95"/>
      <c r="H109" s="4">
        <f>SUM(H99:H107)</f>
        <v>0</v>
      </c>
    </row>
    <row r="110" spans="2:8" s="1" customFormat="1" x14ac:dyDescent="0.2">
      <c r="C110" s="67"/>
    </row>
    <row r="111" spans="2:8" s="1" customFormat="1" x14ac:dyDescent="0.2">
      <c r="B111" s="62"/>
      <c r="C111" s="26"/>
      <c r="D111" s="63"/>
      <c r="E111" s="18"/>
      <c r="F111" s="64"/>
      <c r="G111" s="10"/>
      <c r="H111" s="10"/>
    </row>
    <row r="112" spans="2:8" x14ac:dyDescent="0.2">
      <c r="B112" s="49"/>
      <c r="C112" s="49"/>
      <c r="D112" s="49"/>
      <c r="E112" s="49"/>
      <c r="F112" s="49"/>
      <c r="G112" s="49"/>
      <c r="H112" s="50"/>
    </row>
    <row r="113" spans="2:11" x14ac:dyDescent="0.2">
      <c r="B113" s="27" t="s">
        <v>18</v>
      </c>
    </row>
    <row r="114" spans="2:11" ht="12.75" x14ac:dyDescent="0.2">
      <c r="B114" s="34" t="str">
        <f>B3</f>
        <v>PART A: EARTHWORKS, DRAINAGE AND ESTABLISHMENT</v>
      </c>
      <c r="C114" s="35"/>
      <c r="D114" s="60"/>
      <c r="E114" s="60"/>
      <c r="F114" s="60"/>
      <c r="G114" s="61"/>
      <c r="H114" s="9">
        <f>H54</f>
        <v>0</v>
      </c>
    </row>
    <row r="115" spans="2:11" ht="12.75" x14ac:dyDescent="0.2">
      <c r="B115" s="20" t="str">
        <f>B56</f>
        <v>PART B: CRICKET SQUARE CONSTRUCTION</v>
      </c>
      <c r="C115" s="22"/>
      <c r="D115" s="60"/>
      <c r="E115" s="60"/>
      <c r="F115" s="60"/>
      <c r="G115" s="61"/>
      <c r="H115" s="9">
        <f>H79</f>
        <v>0</v>
      </c>
    </row>
    <row r="116" spans="2:11" ht="12.75" x14ac:dyDescent="0.2">
      <c r="B116" s="20" t="str">
        <f>B81</f>
        <v>PART C: INITIAL AGRONOMIC MAINTENANCE [PLAYING FIELD]</v>
      </c>
      <c r="C116" s="22"/>
      <c r="D116" s="60"/>
      <c r="E116" s="60"/>
      <c r="F116" s="60"/>
      <c r="G116" s="61"/>
      <c r="H116" s="9">
        <f>H95</f>
        <v>0</v>
      </c>
    </row>
    <row r="117" spans="2:11" ht="12.75" x14ac:dyDescent="0.2">
      <c r="B117" s="20" t="str">
        <f>B97</f>
        <v>PART D: INITIAL AGRONOMIC MAINTENANCE [CRICKET SQUARE]</v>
      </c>
      <c r="C117" s="22"/>
      <c r="D117" s="60"/>
      <c r="E117" s="60"/>
      <c r="F117" s="60"/>
      <c r="G117" s="61"/>
      <c r="H117" s="9">
        <f>H109</f>
        <v>0</v>
      </c>
    </row>
    <row r="118" spans="2:11" ht="12.75" x14ac:dyDescent="0.2">
      <c r="B118" s="20"/>
      <c r="C118" s="37"/>
      <c r="D118" s="21"/>
      <c r="E118" s="21"/>
      <c r="F118" s="21"/>
      <c r="G118" s="41"/>
      <c r="H118" s="39"/>
    </row>
    <row r="119" spans="2:11" ht="12.75" x14ac:dyDescent="0.2">
      <c r="B119" s="38" t="s">
        <v>16</v>
      </c>
      <c r="C119" s="37"/>
      <c r="D119" s="21"/>
      <c r="E119" s="21"/>
      <c r="F119" s="21"/>
      <c r="G119" s="36"/>
      <c r="H119" s="9">
        <f>SUM(H114:H117)</f>
        <v>0</v>
      </c>
    </row>
    <row r="120" spans="2:11" x14ac:dyDescent="0.2">
      <c r="B120" s="38" t="s">
        <v>17</v>
      </c>
      <c r="C120" s="37"/>
      <c r="D120" s="21"/>
      <c r="E120" s="21"/>
      <c r="F120" s="21"/>
      <c r="G120" s="22"/>
      <c r="H120" s="9">
        <f>H119*0.1</f>
        <v>0</v>
      </c>
    </row>
    <row r="121" spans="2:11" x14ac:dyDescent="0.2">
      <c r="B121" s="20"/>
      <c r="C121" s="37"/>
      <c r="D121" s="21"/>
      <c r="E121" s="21"/>
      <c r="F121" s="21"/>
      <c r="G121" s="21"/>
      <c r="H121" s="39"/>
    </row>
    <row r="122" spans="2:11" x14ac:dyDescent="0.2">
      <c r="B122" s="29" t="s">
        <v>24</v>
      </c>
      <c r="C122" s="32"/>
      <c r="D122" s="30"/>
      <c r="E122" s="30"/>
      <c r="F122" s="30"/>
      <c r="G122" s="31"/>
      <c r="H122" s="4">
        <f>SUM(H119:H120)</f>
        <v>0</v>
      </c>
    </row>
    <row r="123" spans="2:11" x14ac:dyDescent="0.2">
      <c r="K123" s="1"/>
    </row>
  </sheetData>
  <mergeCells count="5">
    <mergeCell ref="B1:H1"/>
    <mergeCell ref="B95:G95"/>
    <mergeCell ref="B54:G54"/>
    <mergeCell ref="B79:G79"/>
    <mergeCell ref="B109:G109"/>
  </mergeCells>
  <phoneticPr fontId="1" type="noConversion"/>
  <pageMargins left="0.23622047244094491" right="0.23622047244094491" top="0.74803149606299213" bottom="0.74803149606299213" header="0.31496062992125984" footer="0.31496062992125984"/>
  <pageSetup paperSize="241" scale="76" fitToHeight="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6BE3DF7175D644843E9417EE897938" ma:contentTypeVersion="13" ma:contentTypeDescription="Create a new document." ma:contentTypeScope="" ma:versionID="e76bce8e5079027eb782c35eceb2143c">
  <xsd:schema xmlns:xsd="http://www.w3.org/2001/XMLSchema" xmlns:xs="http://www.w3.org/2001/XMLSchema" xmlns:p="http://schemas.microsoft.com/office/2006/metadata/properties" xmlns:ns2="6aa1c92f-d6a3-4958-a451-2a021aa34c22" xmlns:ns3="76410026-ca2f-4e30-9084-bdfb0f902a4c" targetNamespace="http://schemas.microsoft.com/office/2006/metadata/properties" ma:root="true" ma:fieldsID="4ccb88976d8e29f35497ae890c84676d" ns2:_="" ns3:_="">
    <xsd:import namespace="6aa1c92f-d6a3-4958-a451-2a021aa34c22"/>
    <xsd:import namespace="76410026-ca2f-4e30-9084-bdfb0f902a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1c92f-d6a3-4958-a451-2a021aa34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f86c796-9c0e-4255-9c72-3dd50e1ebd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10026-ca2f-4e30-9084-bdfb0f902a4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e37b828-f940-437b-996f-0839969ee3db}" ma:internalName="TaxCatchAll" ma:showField="CatchAllData" ma:web="76410026-ca2f-4e30-9084-bdfb0f902a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410026-ca2f-4e30-9084-bdfb0f902a4c" xsi:nil="true"/>
    <lcf76f155ced4ddcb4097134ff3c332f xmlns="6aa1c92f-d6a3-4958-a451-2a021aa34c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F37562-C0D8-4127-9020-C2CF057E53E0}"/>
</file>

<file path=customXml/itemProps2.xml><?xml version="1.0" encoding="utf-8"?>
<ds:datastoreItem xmlns:ds="http://schemas.openxmlformats.org/officeDocument/2006/customXml" ds:itemID="{7A40B2BD-CED4-4636-AF6A-5D698BB18F0C}"/>
</file>

<file path=customXml/itemProps3.xml><?xml version="1.0" encoding="utf-8"?>
<ds:datastoreItem xmlns:ds="http://schemas.openxmlformats.org/officeDocument/2006/customXml" ds:itemID="{0F18ACBC-B806-459B-BD4C-7C25A63276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 SCHEDULES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James</dc:creator>
  <cp:lastModifiedBy>Matt Young</cp:lastModifiedBy>
  <cp:lastPrinted>2017-01-10T17:55:00Z</cp:lastPrinted>
  <dcterms:created xsi:type="dcterms:W3CDTF">2005-11-04T08:58:59Z</dcterms:created>
  <dcterms:modified xsi:type="dcterms:W3CDTF">2024-09-20T07:44:15Z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0x010100AD6BE3DF7175D644843E9417EE897938</vt:lpwstr>
  </property>
  <property fmtid="{D5CDD505-2E9C-101B-9397-08002B2CF9AE}" pid="3" name="MediaServiceImageTags">
    <vt:lpwstr/>
  </property>
</Properties>
</file>